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</sheets>
  <definedNames>
    <definedName name="_xlnm.Print_Area" localSheetId="0">'Лист1'!$A$1:$AN$81</definedName>
  </definedNames>
  <calcPr fullCalcOnLoad="1"/>
</workbook>
</file>

<file path=xl/sharedStrings.xml><?xml version="1.0" encoding="utf-8"?>
<sst xmlns="http://schemas.openxmlformats.org/spreadsheetml/2006/main" count="116" uniqueCount="83">
  <si>
    <t>Заказано</t>
  </si>
  <si>
    <t>Профин</t>
  </si>
  <si>
    <t>Итого:</t>
  </si>
  <si>
    <t xml:space="preserve">Наименование Отделения </t>
  </si>
  <si>
    <t>Отделение по г. Барышу</t>
  </si>
  <si>
    <t>Отделение по г. Димитровграду</t>
  </si>
  <si>
    <t>Отделение по Инзенскому району</t>
  </si>
  <si>
    <t>Отделение по Кузоватовскому р-ну</t>
  </si>
  <si>
    <t>Отделение по Майнскому району</t>
  </si>
  <si>
    <t>Отделение по Павловскому району</t>
  </si>
  <si>
    <t>Отделение по Сенгилеевскому р-ну</t>
  </si>
  <si>
    <t>Отделение по Старомайнскому р-ну</t>
  </si>
  <si>
    <t>Отделение по Сурскому району</t>
  </si>
  <si>
    <t>Отделение по Тереньгульскому р-ну</t>
  </si>
  <si>
    <t>Отделение по Чердаклинскому р-ну</t>
  </si>
  <si>
    <t>Отделение по г.Ульяновску</t>
  </si>
  <si>
    <t>Отделение по Заволжскому району</t>
  </si>
  <si>
    <t xml:space="preserve">Показатели оценки результативности деятельности отделений Управления </t>
  </si>
  <si>
    <t>Итого</t>
  </si>
  <si>
    <t>Среднее по району</t>
  </si>
  <si>
    <t>Показатели оценки результативности деятельности отделений УФК по Ульяновской области за 9 месяцев 2009 года</t>
  </si>
  <si>
    <t>Знач</t>
  </si>
  <si>
    <t>Отделение по Вешкаймскому р-ну</t>
  </si>
  <si>
    <t>Отделение по Карсунскому р-ну</t>
  </si>
  <si>
    <t>Отделение по Николаевскому р-ну</t>
  </si>
  <si>
    <t>Отделение по Новомалыклинскому р-у</t>
  </si>
  <si>
    <t>Отделение по Новоспасскому р-ну</t>
  </si>
  <si>
    <t>Отделение по Радищевскому р-ну</t>
  </si>
  <si>
    <t xml:space="preserve">Отделение по Старокулаткинскому </t>
  </si>
  <si>
    <t>Отделение по Ульяновскому р-ну</t>
  </si>
  <si>
    <t>Отделение по Цильнинскому р-ну</t>
  </si>
  <si>
    <t xml:space="preserve">Отделение по Базарносызганскому </t>
  </si>
  <si>
    <t xml:space="preserve">Отделение по Железнодорожному </t>
  </si>
  <si>
    <t>Отделение по Засвияжскому р-ну</t>
  </si>
  <si>
    <t>Отделение по Тереньгульскому р-у</t>
  </si>
  <si>
    <t xml:space="preserve">Отделение по Новомалыклинскому </t>
  </si>
  <si>
    <t>Факты санкционирования нецелевого использования средств</t>
  </si>
  <si>
    <t>Индекс результативности</t>
  </si>
  <si>
    <t>0</t>
  </si>
  <si>
    <t>А.В.Трифанов</t>
  </si>
  <si>
    <t xml:space="preserve">Заместитель руководителя УФК </t>
  </si>
  <si>
    <t>по Ульяновской области</t>
  </si>
  <si>
    <t>Начальник отдела внутреннего контроля</t>
  </si>
  <si>
    <t>Согласовано</t>
  </si>
  <si>
    <t>_____________________ Г.М.Яшина</t>
  </si>
  <si>
    <t>УТВЕРЖДАЮ</t>
  </si>
  <si>
    <t>Руководитель Управления</t>
  </si>
  <si>
    <t>Федерального казначейства</t>
  </si>
  <si>
    <t>_____________ Д.Н.Чугунков</t>
  </si>
  <si>
    <t>Сводные показатели оценки результативности деятельности отделений Управления Федерального казначейства по Ульяновской области за 2010 год</t>
  </si>
  <si>
    <t xml:space="preserve">Соблюдение сроков перечисления распределенных поступлений в соответствующие бюджеты бюджетной системы Российской Федерации </t>
  </si>
  <si>
    <t xml:space="preserve">Соблюдение нормативов распределения поступлений в бюджеты бюджетной системы Российской Федерации
</t>
  </si>
  <si>
    <t>Соблюдение порядка перечисления средств, необходимых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суммы, с единых счетов соответствующих бюджетов на соответствующие счета Федерального казначейства, предназначенные для учета поступлений и их распределения между бюджетами бюджетной системы Российской Федерации</t>
  </si>
  <si>
    <t>Соблюдение порядка ведения Сводного реестра главных распорядителей, распорядителей и получателей средств федерального бюджета, главных администраторов и администраторов доходов федерального бюджета, главных администраторов и администраторов источников финансирования  дефицита федерального бюджета</t>
  </si>
  <si>
    <t>Факты превышения кассовых выплат над доведенными бюджетными данными</t>
  </si>
  <si>
    <t>Факты несвоевременного представления или непредставления Управлением Консолидированных заявок в ЦА ФК</t>
  </si>
  <si>
    <t>Соблюдение сроков передачи финансовому органу субъекта Российской Федерации информации в соответствии с утвержденным Регламентом</t>
  </si>
  <si>
    <t>Соблюдение порядка открытия, ведения и закрытия (переоформления)  лицевых счетов участников бюджетного процесса и (или) неучастников бюджетного процесса</t>
  </si>
  <si>
    <t xml:space="preserve">Соблюдение сроков представления оперативной отчетности </t>
  </si>
  <si>
    <t>Соблюдение сроков проведения операций по лицевым счетам клиентов</t>
  </si>
  <si>
    <t>Соблюдение сроков представления месячной отчетности</t>
  </si>
  <si>
    <t>Качество месячной отчетности (наличие, отсутствие ошибок)</t>
  </si>
  <si>
    <t>Соблюдение сроков предоставления годовой отчетности</t>
  </si>
  <si>
    <t>Качество годовой отчетности (наличие, отсутствие ошибок)</t>
  </si>
  <si>
    <t>Соблюдение порядка ведения лицевых счетов по кассовому обслуживанию исполнения бюджета Союзного государства</t>
  </si>
  <si>
    <t>Соблюдение плана по внедрению прикладного программного обеспечения системы электронного документооборота Федерального казначейства</t>
  </si>
  <si>
    <t>Соблюдение сроков доведения до распорядителей, получателей бюджетных средств, администраторов доходов и финансовых органов всех уровней изменений в форматах текстовых файлов при обмене с УФК  по системе электронного документооборота</t>
  </si>
  <si>
    <t xml:space="preserve">Соблюдение сроков внедрения обновлений прикладного программного обеспечения УФК, в соответствии с требованиями приказа Федерального казначейства от 15.06.2006 № 104 "О порядке разработки (доработки) прикладного программного обеспечения для Федерального казначейства"  </t>
  </si>
  <si>
    <t>Показатель по исковым требованиям к УФК</t>
  </si>
  <si>
    <t>Количество судебных актов (решений уполномоченных органов) о признании договоров, государственных контрактов, соглашений недействительными (ничтожными), ненормативных правовых актов органа Федерального казначейства недействительными, решений, действий (бездействия) органа Федерального казначейства незаконными (связанных с применением федеральных законов от 2.07.2005 г. № 94-ФЗ и  от 27.07.2004 г. № 79-ФЗ)</t>
  </si>
  <si>
    <t>Количество штрафных санкций к органу Федерального казначейства и фактов нецелевого использования средств федерального бюджета, установленных органами государственного финансового контроля</t>
  </si>
  <si>
    <t xml:space="preserve">Соблюдение сроков представления годовой отчетности об исполнении бюджетной сметы </t>
  </si>
  <si>
    <t>Качество составления годового отчета об исполнении бюджетной сметы</t>
  </si>
  <si>
    <t>Соблюдение порядков приема, перевода и увольнения сотрудников</t>
  </si>
  <si>
    <t>Соблюдение установленных норм и требований при организации работ на объектах информатизации предназначенных для работы со сведениями, составляющими государственную тайну</t>
  </si>
  <si>
    <t>Соблюдение организации работы по обеспечению режима секретности  при работе с документами, содержащими сведения составляющие государственную тайну</t>
  </si>
  <si>
    <t>Соблюдение установленных требований и норм режима секретности и безопасности информации сотрудниками УФК.</t>
  </si>
  <si>
    <t>Соблюдение сроков исполнения поручений и указаний Федерального казначейства</t>
  </si>
  <si>
    <t>Соблюдение сроков направления ответов гражданам и организациям</t>
  </si>
  <si>
    <t>Соблюдение порядка ведения реестра государственных контрактов, заключенных по итогам размещения заказов на поставки товаров, выполнение работ, оказания услуг для государственных нужд</t>
  </si>
  <si>
    <t xml:space="preserve">Соблюдение законодательства  Российской Федерации при размещении заказов на поставку товаров, выполнение работ, оказания услуг для государственных нужд </t>
  </si>
  <si>
    <t>Соблюдение установленных требований по размещению на официальном сайте УФК сведений, предусмотренных постановлением Правительства РФ от 24 ноября 2009 г. № 953 «Об обеспечении доступа к информации о деятельности Правительства РФ и федеральных органов исполнительной власти»</t>
  </si>
  <si>
    <t>"10" марта 2011г.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</si>
</sst>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000"/>
    <numFmt numFmtId="167" formatCode="0.0"/>
    <numFmt numFmtId="168" formatCode="0.00000"/>
    <numFmt numFmtId="169" formatCode="0.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1">
    <font>
      <sz val="10"/>
      <name val="Arial Cyr"/>
      <family val="0"/>
    </font>
    <font>
      <sz val="10"/>
      <color indexed="40"/>
      <name val="Times New Roman Cyr"/>
      <family val="1"/>
    </font>
    <font>
      <sz val="10"/>
      <color indexed="10"/>
      <name val="Times New Roman Cyr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sz val="12"/>
      <color indexed="8"/>
      <name val="Times New Roman Cyr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sz val="10"/>
      <color indexed="5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2"/>
      <name val="Times New Roman Cyr"/>
      <family val="0"/>
    </font>
    <font>
      <sz val="10"/>
      <color indexed="48"/>
      <name val="Times New Roman"/>
      <family val="1"/>
    </font>
    <font>
      <sz val="10"/>
      <color indexed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1" xfId="0" applyFont="1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Border="1" applyAlignment="1">
      <alignment horizontal="center"/>
    </xf>
    <xf numFmtId="2" fontId="1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0" fillId="0" borderId="9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 wrapText="1"/>
    </xf>
    <xf numFmtId="2" fontId="8" fillId="0" borderId="15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8" xfId="0" applyNumberFormat="1" applyBorder="1" applyAlignment="1">
      <alignment/>
    </xf>
    <xf numFmtId="0" fontId="0" fillId="0" borderId="4" xfId="0" applyFont="1" applyBorder="1" applyAlignment="1">
      <alignment horizontal="left" wrapText="1"/>
    </xf>
    <xf numFmtId="2" fontId="5" fillId="0" borderId="8" xfId="0" applyNumberFormat="1" applyFont="1" applyBorder="1" applyAlignment="1">
      <alignment horizontal="center" wrapText="1"/>
    </xf>
    <xf numFmtId="2" fontId="5" fillId="0" borderId="25" xfId="0" applyNumberFormat="1" applyFont="1" applyBorder="1" applyAlignment="1">
      <alignment horizontal="center" wrapText="1"/>
    </xf>
    <xf numFmtId="2" fontId="13" fillId="0" borderId="25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0" fillId="0" borderId="4" xfId="0" applyFont="1" applyBorder="1" applyAlignment="1">
      <alignment vertical="top" wrapText="1"/>
    </xf>
    <xf numFmtId="2" fontId="7" fillId="0" borderId="11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2" fontId="15" fillId="0" borderId="11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 vertical="top"/>
    </xf>
    <xf numFmtId="2" fontId="0" fillId="0" borderId="24" xfId="0" applyNumberFormat="1" applyBorder="1" applyAlignment="1">
      <alignment vertical="top"/>
    </xf>
    <xf numFmtId="0" fontId="0" fillId="0" borderId="0" xfId="0" applyAlignment="1">
      <alignment vertical="top"/>
    </xf>
    <xf numFmtId="2" fontId="9" fillId="0" borderId="11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0" fontId="0" fillId="0" borderId="5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8" fillId="0" borderId="17" xfId="0" applyNumberFormat="1" applyFont="1" applyBorder="1" applyAlignment="1">
      <alignment horizontal="center" vertical="top"/>
    </xf>
    <xf numFmtId="2" fontId="7" fillId="0" borderId="18" xfId="0" applyNumberFormat="1" applyFont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 vertical="top"/>
    </xf>
    <xf numFmtId="2" fontId="14" fillId="0" borderId="12" xfId="0" applyNumberFormat="1" applyFont="1" applyBorder="1" applyAlignment="1">
      <alignment horizontal="center" vertical="top"/>
    </xf>
    <xf numFmtId="2" fontId="15" fillId="0" borderId="12" xfId="0" applyNumberFormat="1" applyFont="1" applyBorder="1" applyAlignment="1">
      <alignment horizontal="center" vertical="top"/>
    </xf>
    <xf numFmtId="2" fontId="7" fillId="0" borderId="12" xfId="0" applyNumberFormat="1" applyFont="1" applyBorder="1" applyAlignment="1">
      <alignment horizontal="center" vertical="top"/>
    </xf>
    <xf numFmtId="2" fontId="6" fillId="0" borderId="26" xfId="0" applyNumberFormat="1" applyFont="1" applyBorder="1" applyAlignment="1">
      <alignment horizontal="center" vertical="top"/>
    </xf>
    <xf numFmtId="2" fontId="0" fillId="0" borderId="27" xfId="0" applyNumberFormat="1" applyBorder="1" applyAlignment="1">
      <alignment vertical="top"/>
    </xf>
    <xf numFmtId="1" fontId="6" fillId="0" borderId="11" xfId="0" applyNumberFormat="1" applyFont="1" applyBorder="1" applyAlignment="1">
      <alignment horizontal="center"/>
    </xf>
    <xf numFmtId="2" fontId="16" fillId="2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2" fontId="17" fillId="0" borderId="25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 wrapText="1"/>
    </xf>
    <xf numFmtId="1" fontId="8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28" xfId="0" applyBorder="1" applyAlignment="1">
      <alignment/>
    </xf>
    <xf numFmtId="0" fontId="18" fillId="0" borderId="6" xfId="0" applyFont="1" applyBorder="1" applyAlignment="1">
      <alignment horizontal="center" textRotation="90" wrapText="1"/>
    </xf>
    <xf numFmtId="0" fontId="12" fillId="0" borderId="29" xfId="0" applyFont="1" applyBorder="1" applyAlignment="1">
      <alignment/>
    </xf>
    <xf numFmtId="1" fontId="6" fillId="0" borderId="1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6" fillId="0" borderId="15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2" xfId="0" applyFont="1" applyBorder="1" applyAlignment="1">
      <alignment horizontal="left" wrapText="1"/>
    </xf>
    <xf numFmtId="0" fontId="0" fillId="0" borderId="33" xfId="0" applyFont="1" applyBorder="1" applyAlignment="1">
      <alignment wrapText="1"/>
    </xf>
    <xf numFmtId="0" fontId="12" fillId="0" borderId="29" xfId="0" applyFont="1" applyBorder="1" applyAlignment="1">
      <alignment horizontal="center"/>
    </xf>
    <xf numFmtId="0" fontId="3" fillId="0" borderId="3" xfId="0" applyFont="1" applyBorder="1" applyAlignment="1">
      <alignment horizontal="right" wrapText="1"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" xfId="0" applyNumberFormat="1" applyBorder="1" applyAlignment="1">
      <alignment/>
    </xf>
    <xf numFmtId="49" fontId="0" fillId="0" borderId="0" xfId="0" applyNumberFormat="1" applyAlignment="1">
      <alignment horizontal="center" vertical="center"/>
    </xf>
    <xf numFmtId="0" fontId="12" fillId="0" borderId="29" xfId="0" applyFont="1" applyBorder="1" applyAlignment="1">
      <alignment horizontal="left"/>
    </xf>
    <xf numFmtId="0" fontId="11" fillId="0" borderId="34" xfId="0" applyFont="1" applyBorder="1" applyAlignment="1">
      <alignment wrapText="1"/>
    </xf>
    <xf numFmtId="0" fontId="11" fillId="0" borderId="35" xfId="0" applyFont="1" applyBorder="1" applyAlignment="1">
      <alignment wrapText="1"/>
    </xf>
    <xf numFmtId="0" fontId="0" fillId="0" borderId="34" xfId="0" applyBorder="1" applyAlignment="1">
      <alignment horizontal="center" wrapText="1"/>
    </xf>
    <xf numFmtId="0" fontId="0" fillId="0" borderId="36" xfId="0" applyBorder="1" applyAlignment="1">
      <alignment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textRotation="90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/>
    </xf>
    <xf numFmtId="0" fontId="19" fillId="0" borderId="23" xfId="0" applyFont="1" applyBorder="1" applyAlignment="1">
      <alignment horizontal="center" textRotation="90" wrapText="1"/>
    </xf>
    <xf numFmtId="0" fontId="0" fillId="0" borderId="9" xfId="0" applyBorder="1" applyAlignment="1">
      <alignment horizontal="center" wrapText="1"/>
    </xf>
    <xf numFmtId="0" fontId="0" fillId="0" borderId="39" xfId="0" applyBorder="1" applyAlignment="1">
      <alignment horizontal="center" textRotation="90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 textRotation="90"/>
    </xf>
    <xf numFmtId="0" fontId="0" fillId="0" borderId="33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0"/>
  <sheetViews>
    <sheetView tabSelected="1" view="pageBreakPreview" zoomScale="110" zoomScaleSheetLayoutView="110" workbookViewId="0" topLeftCell="A1">
      <selection activeCell="A38" sqref="A38"/>
    </sheetView>
  </sheetViews>
  <sheetFormatPr defaultColWidth="9.00390625" defaultRowHeight="12.75"/>
  <cols>
    <col min="1" max="1" width="33.75390625" style="0" customWidth="1"/>
    <col min="2" max="2" width="6.375" style="0" customWidth="1"/>
    <col min="3" max="3" width="6.875" style="0" customWidth="1"/>
    <col min="4" max="7" width="10.25390625" style="0" hidden="1" customWidth="1"/>
    <col min="8" max="8" width="6.75390625" style="0" customWidth="1"/>
    <col min="9" max="11" width="5.00390625" style="0" customWidth="1"/>
    <col min="12" max="12" width="5.625" style="0" customWidth="1"/>
    <col min="13" max="13" width="5.00390625" style="0" customWidth="1"/>
    <col min="14" max="14" width="5.125" style="0" customWidth="1"/>
    <col min="15" max="15" width="6.625" style="0" customWidth="1"/>
    <col min="16" max="16" width="5.125" style="0" customWidth="1"/>
    <col min="17" max="17" width="4.875" style="0" customWidth="1"/>
    <col min="18" max="18" width="4.75390625" style="0" customWidth="1"/>
    <col min="19" max="19" width="4.375" style="0" customWidth="1"/>
    <col min="20" max="20" width="4.625" style="0" customWidth="1"/>
    <col min="21" max="21" width="4.875" style="0" customWidth="1"/>
    <col min="22" max="22" width="5.00390625" style="0" customWidth="1"/>
    <col min="23" max="23" width="6.25390625" style="0" customWidth="1"/>
    <col min="24" max="24" width="8.25390625" style="0" customWidth="1"/>
    <col min="25" max="25" width="6.375" style="0" customWidth="1"/>
    <col min="26" max="26" width="7.75390625" style="0" customWidth="1"/>
    <col min="27" max="28" width="5.00390625" style="0" customWidth="1"/>
    <col min="29" max="29" width="4.75390625" style="0" customWidth="1"/>
    <col min="30" max="30" width="4.875" style="0" customWidth="1"/>
    <col min="31" max="31" width="5.00390625" style="0" customWidth="1"/>
    <col min="32" max="32" width="5.125" style="0" customWidth="1"/>
    <col min="33" max="33" width="5.75390625" style="0" customWidth="1"/>
    <col min="34" max="34" width="5.00390625" style="0" customWidth="1"/>
    <col min="35" max="35" width="5.125" style="0" customWidth="1"/>
    <col min="36" max="36" width="6.375" style="0" customWidth="1"/>
    <col min="37" max="37" width="5.875" style="0" customWidth="1"/>
    <col min="38" max="38" width="5.125" style="0" customWidth="1"/>
    <col min="39" max="39" width="6.875" style="0" customWidth="1"/>
    <col min="40" max="40" width="6.625" style="0" customWidth="1"/>
  </cols>
  <sheetData>
    <row r="1" spans="36:40" ht="12.75">
      <c r="AJ1" s="105" t="s">
        <v>45</v>
      </c>
      <c r="AK1" s="105"/>
      <c r="AL1" s="105"/>
      <c r="AM1" s="105"/>
      <c r="AN1" s="105"/>
    </row>
    <row r="2" spans="36:40" ht="12.75">
      <c r="AJ2" s="105" t="s">
        <v>46</v>
      </c>
      <c r="AK2" s="105"/>
      <c r="AL2" s="105"/>
      <c r="AM2" s="105"/>
      <c r="AN2" s="105"/>
    </row>
    <row r="3" spans="36:40" ht="12.75">
      <c r="AJ3" s="105" t="s">
        <v>47</v>
      </c>
      <c r="AK3" s="105"/>
      <c r="AL3" s="105"/>
      <c r="AM3" s="105"/>
      <c r="AN3" s="105"/>
    </row>
    <row r="4" spans="36:40" ht="12.75">
      <c r="AJ4" s="105" t="s">
        <v>41</v>
      </c>
      <c r="AK4" s="105"/>
      <c r="AL4" s="105"/>
      <c r="AM4" s="105"/>
      <c r="AN4" s="105"/>
    </row>
    <row r="5" spans="36:40" ht="12.75">
      <c r="AJ5" s="87"/>
      <c r="AK5" s="87"/>
      <c r="AL5" s="87"/>
      <c r="AM5" s="87"/>
      <c r="AN5" s="87"/>
    </row>
    <row r="6" spans="36:40" ht="12.75">
      <c r="AJ6" s="87"/>
      <c r="AK6" s="87"/>
      <c r="AL6" s="87"/>
      <c r="AM6" s="87"/>
      <c r="AN6" s="87"/>
    </row>
    <row r="7" spans="36:40" ht="12.75">
      <c r="AJ7" s="105" t="s">
        <v>48</v>
      </c>
      <c r="AK7" s="105"/>
      <c r="AL7" s="105"/>
      <c r="AM7" s="105"/>
      <c r="AN7" s="105"/>
    </row>
    <row r="8" spans="36:40" ht="12.75">
      <c r="AJ8" s="105" t="s">
        <v>82</v>
      </c>
      <c r="AK8" s="105"/>
      <c r="AL8" s="105"/>
      <c r="AM8" s="105"/>
      <c r="AN8" s="105"/>
    </row>
    <row r="9" spans="1:39" ht="13.5" thickBot="1">
      <c r="A9" s="100"/>
      <c r="B9" s="90" t="s">
        <v>49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</row>
    <row r="10" spans="1:40" ht="24.75" customHeight="1">
      <c r="A10" s="111" t="s">
        <v>3</v>
      </c>
      <c r="B10" s="117" t="s">
        <v>51</v>
      </c>
      <c r="C10" s="113" t="s">
        <v>50</v>
      </c>
      <c r="D10" s="88"/>
      <c r="E10" s="88"/>
      <c r="F10" s="88"/>
      <c r="G10" s="88"/>
      <c r="H10" s="113" t="s">
        <v>52</v>
      </c>
      <c r="I10" s="113" t="s">
        <v>53</v>
      </c>
      <c r="J10" s="113" t="s">
        <v>54</v>
      </c>
      <c r="K10" s="113" t="s">
        <v>36</v>
      </c>
      <c r="L10" s="113" t="s">
        <v>55</v>
      </c>
      <c r="M10" s="113" t="s">
        <v>56</v>
      </c>
      <c r="N10" s="113" t="s">
        <v>57</v>
      </c>
      <c r="O10" s="113" t="s">
        <v>59</v>
      </c>
      <c r="P10" s="113" t="s">
        <v>58</v>
      </c>
      <c r="Q10" s="113" t="s">
        <v>60</v>
      </c>
      <c r="R10" s="113" t="s">
        <v>61</v>
      </c>
      <c r="S10" s="113" t="s">
        <v>62</v>
      </c>
      <c r="T10" s="113" t="s">
        <v>63</v>
      </c>
      <c r="U10" s="113" t="s">
        <v>64</v>
      </c>
      <c r="V10" s="113" t="s">
        <v>65</v>
      </c>
      <c r="W10" s="113" t="s">
        <v>66</v>
      </c>
      <c r="X10" s="113" t="s">
        <v>67</v>
      </c>
      <c r="Y10" s="113" t="s">
        <v>68</v>
      </c>
      <c r="Z10" s="113" t="s">
        <v>69</v>
      </c>
      <c r="AA10" s="113" t="s">
        <v>70</v>
      </c>
      <c r="AB10" s="113" t="s">
        <v>71</v>
      </c>
      <c r="AC10" s="113" t="s">
        <v>72</v>
      </c>
      <c r="AD10" s="113" t="s">
        <v>73</v>
      </c>
      <c r="AE10" s="113" t="s">
        <v>74</v>
      </c>
      <c r="AF10" s="113" t="s">
        <v>75</v>
      </c>
      <c r="AG10" s="113" t="s">
        <v>76</v>
      </c>
      <c r="AH10" s="113" t="s">
        <v>77</v>
      </c>
      <c r="AI10" s="113" t="s">
        <v>78</v>
      </c>
      <c r="AJ10" s="113" t="s">
        <v>79</v>
      </c>
      <c r="AK10" s="113" t="s">
        <v>80</v>
      </c>
      <c r="AL10" s="113" t="s">
        <v>81</v>
      </c>
      <c r="AM10" s="119" t="s">
        <v>18</v>
      </c>
      <c r="AN10" s="121" t="s">
        <v>37</v>
      </c>
    </row>
    <row r="11" spans="1:40" ht="373.5" customHeight="1" thickBot="1">
      <c r="A11" s="112"/>
      <c r="B11" s="118"/>
      <c r="C11" s="114"/>
      <c r="D11" s="89" t="s">
        <v>0</v>
      </c>
      <c r="E11" s="89" t="s">
        <v>1</v>
      </c>
      <c r="F11" s="89" t="s">
        <v>0</v>
      </c>
      <c r="G11" s="89" t="s">
        <v>1</v>
      </c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20"/>
      <c r="AN11" s="122"/>
    </row>
    <row r="12" spans="1:40" ht="12.75">
      <c r="A12" s="95"/>
      <c r="B12" s="91">
        <v>1</v>
      </c>
      <c r="C12" s="80">
        <v>2</v>
      </c>
      <c r="D12" s="81"/>
      <c r="E12" s="82"/>
      <c r="F12" s="81"/>
      <c r="G12" s="82"/>
      <c r="H12" s="83">
        <v>3</v>
      </c>
      <c r="I12" s="83">
        <v>4</v>
      </c>
      <c r="J12" s="83">
        <v>5</v>
      </c>
      <c r="K12" s="83">
        <v>6</v>
      </c>
      <c r="L12" s="83">
        <v>7</v>
      </c>
      <c r="M12" s="83">
        <v>8</v>
      </c>
      <c r="N12" s="83">
        <v>9</v>
      </c>
      <c r="O12" s="83">
        <v>10</v>
      </c>
      <c r="P12" s="83">
        <v>11</v>
      </c>
      <c r="Q12" s="83">
        <v>12</v>
      </c>
      <c r="R12" s="83">
        <v>13</v>
      </c>
      <c r="S12" s="83">
        <v>14</v>
      </c>
      <c r="T12" s="83">
        <v>15</v>
      </c>
      <c r="U12" s="83">
        <v>16</v>
      </c>
      <c r="V12" s="83">
        <v>17</v>
      </c>
      <c r="W12" s="83">
        <v>18</v>
      </c>
      <c r="X12" s="83">
        <v>19</v>
      </c>
      <c r="Y12" s="83">
        <v>20</v>
      </c>
      <c r="Z12" s="83">
        <v>21</v>
      </c>
      <c r="AA12" s="83">
        <v>22</v>
      </c>
      <c r="AB12" s="83">
        <v>23</v>
      </c>
      <c r="AC12" s="83">
        <v>24</v>
      </c>
      <c r="AD12" s="83">
        <v>25</v>
      </c>
      <c r="AE12" s="83">
        <v>26</v>
      </c>
      <c r="AF12" s="83">
        <v>27</v>
      </c>
      <c r="AG12" s="83">
        <v>28</v>
      </c>
      <c r="AH12" s="83">
        <v>29</v>
      </c>
      <c r="AI12" s="83">
        <v>30</v>
      </c>
      <c r="AJ12" s="84">
        <v>31</v>
      </c>
      <c r="AK12" s="83">
        <v>32</v>
      </c>
      <c r="AL12" s="83">
        <v>33</v>
      </c>
      <c r="AM12" s="85"/>
      <c r="AN12" s="102"/>
    </row>
    <row r="13" spans="1:40" ht="12.75">
      <c r="A13" s="96" t="s">
        <v>4</v>
      </c>
      <c r="B13" s="92">
        <v>0</v>
      </c>
      <c r="C13" s="29">
        <v>0</v>
      </c>
      <c r="D13" s="16"/>
      <c r="E13" s="17"/>
      <c r="F13" s="16"/>
      <c r="G13" s="17"/>
      <c r="H13" s="12">
        <v>0</v>
      </c>
      <c r="I13" s="12">
        <v>10</v>
      </c>
      <c r="J13" s="12">
        <v>10</v>
      </c>
      <c r="K13" s="12">
        <v>9</v>
      </c>
      <c r="L13" s="12">
        <v>0</v>
      </c>
      <c r="M13" s="12">
        <v>10</v>
      </c>
      <c r="N13" s="12">
        <v>10</v>
      </c>
      <c r="O13" s="12">
        <v>10</v>
      </c>
      <c r="P13" s="12">
        <v>0</v>
      </c>
      <c r="Q13" s="12">
        <v>0</v>
      </c>
      <c r="R13" s="77" t="s">
        <v>38</v>
      </c>
      <c r="S13" s="12">
        <v>0</v>
      </c>
      <c r="T13" s="12">
        <v>0</v>
      </c>
      <c r="U13" s="12">
        <v>0</v>
      </c>
      <c r="V13" s="12">
        <v>0</v>
      </c>
      <c r="W13" s="12">
        <v>10</v>
      </c>
      <c r="X13" s="12">
        <v>10</v>
      </c>
      <c r="Y13" s="12">
        <v>0</v>
      </c>
      <c r="Z13" s="12">
        <v>0</v>
      </c>
      <c r="AA13" s="12">
        <v>10</v>
      </c>
      <c r="AB13" s="12">
        <v>10</v>
      </c>
      <c r="AC13" s="12">
        <v>10</v>
      </c>
      <c r="AD13" s="12">
        <v>10</v>
      </c>
      <c r="AE13" s="12">
        <v>0</v>
      </c>
      <c r="AF13" s="12">
        <v>0</v>
      </c>
      <c r="AG13" s="12">
        <v>0</v>
      </c>
      <c r="AH13" s="12">
        <v>0</v>
      </c>
      <c r="AI13" s="12">
        <v>10</v>
      </c>
      <c r="AJ13" s="79">
        <v>10</v>
      </c>
      <c r="AK13" s="12">
        <v>10</v>
      </c>
      <c r="AL13" s="12">
        <v>10</v>
      </c>
      <c r="AM13" s="31">
        <f>SUM(B13:AL13)</f>
        <v>159</v>
      </c>
      <c r="AN13" s="103">
        <f aca="true" t="shared" si="0" ref="AN13:AN34">AM13/16</f>
        <v>9.9375</v>
      </c>
    </row>
    <row r="14" spans="1:40" ht="12.75">
      <c r="A14" s="97" t="s">
        <v>5</v>
      </c>
      <c r="B14" s="93">
        <v>0</v>
      </c>
      <c r="C14" s="19">
        <v>0</v>
      </c>
      <c r="D14" s="20"/>
      <c r="E14" s="21"/>
      <c r="F14" s="20"/>
      <c r="G14" s="21"/>
      <c r="H14" s="13">
        <v>0</v>
      </c>
      <c r="I14" s="13">
        <v>10</v>
      </c>
      <c r="J14" s="13">
        <v>10</v>
      </c>
      <c r="K14" s="13">
        <v>10</v>
      </c>
      <c r="L14" s="13">
        <v>0</v>
      </c>
      <c r="M14" s="13">
        <v>10</v>
      </c>
      <c r="N14" s="13">
        <v>9.992</v>
      </c>
      <c r="O14" s="13">
        <v>10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10</v>
      </c>
      <c r="X14" s="13">
        <v>10</v>
      </c>
      <c r="Y14" s="13">
        <v>0</v>
      </c>
      <c r="Z14" s="13">
        <v>0</v>
      </c>
      <c r="AA14" s="13">
        <v>10</v>
      </c>
      <c r="AB14" s="13">
        <v>10</v>
      </c>
      <c r="AC14" s="13">
        <v>10</v>
      </c>
      <c r="AD14" s="13">
        <v>10</v>
      </c>
      <c r="AE14" s="13">
        <v>0</v>
      </c>
      <c r="AF14" s="13">
        <v>0</v>
      </c>
      <c r="AG14" s="13">
        <v>0</v>
      </c>
      <c r="AH14" s="13">
        <v>0</v>
      </c>
      <c r="AI14" s="13">
        <v>10</v>
      </c>
      <c r="AJ14" s="26">
        <v>10</v>
      </c>
      <c r="AK14" s="13">
        <v>10</v>
      </c>
      <c r="AL14" s="13">
        <v>10</v>
      </c>
      <c r="AM14" s="31">
        <f>SUM(B14:AL14)</f>
        <v>159.99200000000002</v>
      </c>
      <c r="AN14" s="103">
        <f t="shared" si="0"/>
        <v>9.999500000000001</v>
      </c>
    </row>
    <row r="15" spans="1:40" ht="13.5" customHeight="1">
      <c r="A15" s="98" t="s">
        <v>22</v>
      </c>
      <c r="B15" s="93">
        <v>0</v>
      </c>
      <c r="C15" s="19">
        <v>0</v>
      </c>
      <c r="D15" s="20"/>
      <c r="E15" s="21"/>
      <c r="F15" s="20"/>
      <c r="G15" s="21"/>
      <c r="H15" s="13">
        <v>0</v>
      </c>
      <c r="I15" s="13">
        <v>10</v>
      </c>
      <c r="J15" s="13">
        <v>10</v>
      </c>
      <c r="K15" s="13">
        <v>10</v>
      </c>
      <c r="L15" s="13">
        <v>0</v>
      </c>
      <c r="M15" s="13">
        <v>10</v>
      </c>
      <c r="N15" s="13">
        <v>10</v>
      </c>
      <c r="O15" s="13">
        <v>10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10</v>
      </c>
      <c r="X15" s="13">
        <v>10</v>
      </c>
      <c r="Y15" s="13">
        <v>0</v>
      </c>
      <c r="Z15" s="13">
        <v>0</v>
      </c>
      <c r="AA15" s="13">
        <v>10</v>
      </c>
      <c r="AB15" s="13">
        <v>10</v>
      </c>
      <c r="AC15" s="13">
        <v>10</v>
      </c>
      <c r="AD15" s="13">
        <v>10</v>
      </c>
      <c r="AE15" s="13">
        <v>0</v>
      </c>
      <c r="AF15" s="13">
        <v>0</v>
      </c>
      <c r="AG15" s="13">
        <v>0</v>
      </c>
      <c r="AH15" s="13">
        <v>0</v>
      </c>
      <c r="AI15" s="13">
        <v>10</v>
      </c>
      <c r="AJ15" s="26">
        <v>10</v>
      </c>
      <c r="AK15" s="13">
        <v>10</v>
      </c>
      <c r="AL15" s="13">
        <v>10</v>
      </c>
      <c r="AM15" s="31">
        <f aca="true" t="shared" si="1" ref="AM15:AM36">SUM(B15:AL15)</f>
        <v>160</v>
      </c>
      <c r="AN15" s="103">
        <f t="shared" si="0"/>
        <v>10</v>
      </c>
    </row>
    <row r="16" spans="1:40" ht="12.75">
      <c r="A16" s="97" t="s">
        <v>6</v>
      </c>
      <c r="B16" s="93">
        <v>0</v>
      </c>
      <c r="C16" s="19">
        <v>0</v>
      </c>
      <c r="D16" s="20"/>
      <c r="E16" s="21"/>
      <c r="F16" s="20"/>
      <c r="G16" s="21"/>
      <c r="H16" s="13">
        <v>0</v>
      </c>
      <c r="I16" s="13">
        <v>10</v>
      </c>
      <c r="J16" s="13">
        <v>10</v>
      </c>
      <c r="K16" s="13">
        <v>10</v>
      </c>
      <c r="L16" s="13">
        <v>0</v>
      </c>
      <c r="M16" s="13">
        <v>10</v>
      </c>
      <c r="N16" s="13">
        <v>10</v>
      </c>
      <c r="O16" s="13">
        <v>10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10</v>
      </c>
      <c r="X16" s="13">
        <v>10</v>
      </c>
      <c r="Y16" s="13">
        <v>0</v>
      </c>
      <c r="Z16" s="13">
        <v>0</v>
      </c>
      <c r="AA16" s="13">
        <v>10</v>
      </c>
      <c r="AB16" s="13">
        <v>10</v>
      </c>
      <c r="AC16" s="13">
        <v>10</v>
      </c>
      <c r="AD16" s="13">
        <v>10</v>
      </c>
      <c r="AE16" s="13">
        <v>0</v>
      </c>
      <c r="AF16" s="13">
        <v>0</v>
      </c>
      <c r="AG16" s="13">
        <v>0</v>
      </c>
      <c r="AH16" s="13">
        <v>0</v>
      </c>
      <c r="AI16" s="13">
        <v>10</v>
      </c>
      <c r="AJ16" s="26">
        <v>10</v>
      </c>
      <c r="AK16" s="13">
        <v>10</v>
      </c>
      <c r="AL16" s="13">
        <v>10</v>
      </c>
      <c r="AM16" s="31">
        <f t="shared" si="1"/>
        <v>160</v>
      </c>
      <c r="AN16" s="103">
        <f t="shared" si="0"/>
        <v>10</v>
      </c>
    </row>
    <row r="17" spans="1:40" ht="12.75">
      <c r="A17" s="97" t="s">
        <v>23</v>
      </c>
      <c r="B17" s="93">
        <v>0</v>
      </c>
      <c r="C17" s="19">
        <v>0</v>
      </c>
      <c r="D17" s="20"/>
      <c r="E17" s="21"/>
      <c r="F17" s="20"/>
      <c r="G17" s="21"/>
      <c r="H17" s="13">
        <v>0</v>
      </c>
      <c r="I17" s="13">
        <v>10</v>
      </c>
      <c r="J17" s="13">
        <v>10</v>
      </c>
      <c r="K17" s="13">
        <v>10</v>
      </c>
      <c r="L17" s="26">
        <v>0</v>
      </c>
      <c r="M17" s="13">
        <v>10</v>
      </c>
      <c r="N17" s="13">
        <v>10</v>
      </c>
      <c r="O17" s="13">
        <v>10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10</v>
      </c>
      <c r="X17" s="13">
        <v>10</v>
      </c>
      <c r="Y17" s="13">
        <v>0</v>
      </c>
      <c r="Z17" s="13">
        <v>0</v>
      </c>
      <c r="AA17" s="13">
        <v>10</v>
      </c>
      <c r="AB17" s="13">
        <v>10</v>
      </c>
      <c r="AC17" s="13">
        <v>10</v>
      </c>
      <c r="AD17" s="13">
        <v>10</v>
      </c>
      <c r="AE17" s="13">
        <v>0</v>
      </c>
      <c r="AF17" s="13">
        <v>0</v>
      </c>
      <c r="AG17" s="13">
        <v>0</v>
      </c>
      <c r="AH17" s="13">
        <v>0</v>
      </c>
      <c r="AI17" s="13">
        <v>10</v>
      </c>
      <c r="AJ17" s="26">
        <v>10</v>
      </c>
      <c r="AK17" s="13">
        <v>10</v>
      </c>
      <c r="AL17" s="13">
        <v>10</v>
      </c>
      <c r="AM17" s="31">
        <f t="shared" si="1"/>
        <v>160</v>
      </c>
      <c r="AN17" s="103">
        <f t="shared" si="0"/>
        <v>10</v>
      </c>
    </row>
    <row r="18" spans="1:40" ht="13.5" customHeight="1">
      <c r="A18" s="97" t="s">
        <v>7</v>
      </c>
      <c r="B18" s="93">
        <v>0</v>
      </c>
      <c r="C18" s="19">
        <v>0</v>
      </c>
      <c r="D18" s="20"/>
      <c r="E18" s="21"/>
      <c r="F18" s="20"/>
      <c r="G18" s="21"/>
      <c r="H18" s="13">
        <v>0</v>
      </c>
      <c r="I18" s="13">
        <v>10</v>
      </c>
      <c r="J18" s="13">
        <v>10</v>
      </c>
      <c r="K18" s="13">
        <v>10</v>
      </c>
      <c r="L18" s="13">
        <v>0</v>
      </c>
      <c r="M18" s="13">
        <v>10</v>
      </c>
      <c r="N18" s="13">
        <v>10</v>
      </c>
      <c r="O18" s="13">
        <v>10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10</v>
      </c>
      <c r="X18" s="13">
        <v>10</v>
      </c>
      <c r="Y18" s="13">
        <v>0</v>
      </c>
      <c r="Z18" s="13">
        <v>0</v>
      </c>
      <c r="AA18" s="13">
        <v>10</v>
      </c>
      <c r="AB18" s="13">
        <v>10</v>
      </c>
      <c r="AC18" s="13">
        <v>10</v>
      </c>
      <c r="AD18" s="13">
        <v>10</v>
      </c>
      <c r="AE18" s="13">
        <v>0</v>
      </c>
      <c r="AF18" s="13">
        <v>0</v>
      </c>
      <c r="AG18" s="13">
        <v>0</v>
      </c>
      <c r="AH18" s="13">
        <v>0</v>
      </c>
      <c r="AI18" s="13">
        <v>10</v>
      </c>
      <c r="AJ18" s="26">
        <v>10</v>
      </c>
      <c r="AK18" s="13">
        <v>10</v>
      </c>
      <c r="AL18" s="13">
        <v>10</v>
      </c>
      <c r="AM18" s="31">
        <f t="shared" si="1"/>
        <v>160</v>
      </c>
      <c r="AN18" s="103">
        <f t="shared" si="0"/>
        <v>10</v>
      </c>
    </row>
    <row r="19" spans="1:40" ht="12.75">
      <c r="A19" s="97" t="s">
        <v>8</v>
      </c>
      <c r="B19" s="93">
        <v>0</v>
      </c>
      <c r="C19" s="19">
        <v>0</v>
      </c>
      <c r="D19" s="20"/>
      <c r="E19" s="21"/>
      <c r="F19" s="20"/>
      <c r="G19" s="21"/>
      <c r="H19" s="13">
        <v>0</v>
      </c>
      <c r="I19" s="13">
        <v>10</v>
      </c>
      <c r="J19" s="13">
        <v>10</v>
      </c>
      <c r="K19" s="13">
        <v>10</v>
      </c>
      <c r="L19" s="13">
        <v>0</v>
      </c>
      <c r="M19" s="13">
        <v>10</v>
      </c>
      <c r="N19" s="13">
        <v>10</v>
      </c>
      <c r="O19" s="13">
        <v>10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10</v>
      </c>
      <c r="X19" s="13">
        <v>10</v>
      </c>
      <c r="Y19" s="13">
        <v>0</v>
      </c>
      <c r="Z19" s="13">
        <v>0</v>
      </c>
      <c r="AA19" s="13">
        <v>10</v>
      </c>
      <c r="AB19" s="13">
        <v>10</v>
      </c>
      <c r="AC19" s="13">
        <v>10</v>
      </c>
      <c r="AD19" s="13">
        <v>10</v>
      </c>
      <c r="AE19" s="13">
        <v>0</v>
      </c>
      <c r="AF19" s="13">
        <v>0</v>
      </c>
      <c r="AG19" s="13">
        <v>0</v>
      </c>
      <c r="AH19" s="13">
        <v>0</v>
      </c>
      <c r="AI19" s="13">
        <v>10</v>
      </c>
      <c r="AJ19" s="26">
        <v>10</v>
      </c>
      <c r="AK19" s="13">
        <v>10</v>
      </c>
      <c r="AL19" s="13">
        <v>10</v>
      </c>
      <c r="AM19" s="31">
        <f t="shared" si="1"/>
        <v>160</v>
      </c>
      <c r="AN19" s="103">
        <f t="shared" si="0"/>
        <v>10</v>
      </c>
    </row>
    <row r="20" spans="1:40" ht="12.75" customHeight="1">
      <c r="A20" s="97" t="s">
        <v>24</v>
      </c>
      <c r="B20" s="93">
        <v>0</v>
      </c>
      <c r="C20" s="19">
        <v>0</v>
      </c>
      <c r="D20" s="20"/>
      <c r="E20" s="21"/>
      <c r="F20" s="20"/>
      <c r="G20" s="21"/>
      <c r="H20" s="13">
        <v>0</v>
      </c>
      <c r="I20" s="13">
        <v>10</v>
      </c>
      <c r="J20" s="13">
        <v>10</v>
      </c>
      <c r="K20" s="13">
        <v>10</v>
      </c>
      <c r="L20" s="13">
        <v>0</v>
      </c>
      <c r="M20" s="13">
        <v>10</v>
      </c>
      <c r="N20" s="13">
        <v>10</v>
      </c>
      <c r="O20" s="13">
        <v>10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10</v>
      </c>
      <c r="X20" s="13">
        <v>10</v>
      </c>
      <c r="Y20" s="13">
        <v>0</v>
      </c>
      <c r="Z20" s="13">
        <v>0</v>
      </c>
      <c r="AA20" s="13">
        <v>10</v>
      </c>
      <c r="AB20" s="13">
        <v>10</v>
      </c>
      <c r="AC20" s="13">
        <v>10</v>
      </c>
      <c r="AD20" s="13">
        <v>10</v>
      </c>
      <c r="AE20" s="13">
        <v>0</v>
      </c>
      <c r="AF20" s="13">
        <v>0</v>
      </c>
      <c r="AG20" s="13">
        <v>0</v>
      </c>
      <c r="AH20" s="13">
        <v>0</v>
      </c>
      <c r="AI20" s="13">
        <v>10</v>
      </c>
      <c r="AJ20" s="26">
        <v>10</v>
      </c>
      <c r="AK20" s="13">
        <v>10</v>
      </c>
      <c r="AL20" s="13">
        <v>10</v>
      </c>
      <c r="AM20" s="31">
        <f t="shared" si="1"/>
        <v>160</v>
      </c>
      <c r="AN20" s="103">
        <f t="shared" si="0"/>
        <v>10</v>
      </c>
    </row>
    <row r="21" spans="1:40" ht="12.75" customHeight="1">
      <c r="A21" s="97" t="s">
        <v>25</v>
      </c>
      <c r="B21" s="93">
        <v>0</v>
      </c>
      <c r="C21" s="19">
        <v>0</v>
      </c>
      <c r="D21" s="20"/>
      <c r="E21" s="21"/>
      <c r="F21" s="20"/>
      <c r="G21" s="21"/>
      <c r="H21" s="13">
        <v>0</v>
      </c>
      <c r="I21" s="13">
        <v>10</v>
      </c>
      <c r="J21" s="13">
        <v>10</v>
      </c>
      <c r="K21" s="13">
        <v>10</v>
      </c>
      <c r="L21" s="13">
        <v>0</v>
      </c>
      <c r="M21" s="13">
        <v>10</v>
      </c>
      <c r="N21" s="13">
        <v>10</v>
      </c>
      <c r="O21" s="13">
        <v>10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10</v>
      </c>
      <c r="X21" s="13">
        <v>10</v>
      </c>
      <c r="Y21" s="13">
        <v>0</v>
      </c>
      <c r="Z21" s="13">
        <v>0</v>
      </c>
      <c r="AA21" s="13">
        <v>10</v>
      </c>
      <c r="AB21" s="13">
        <v>10</v>
      </c>
      <c r="AC21" s="13">
        <v>10</v>
      </c>
      <c r="AD21" s="13">
        <v>10</v>
      </c>
      <c r="AE21" s="13">
        <v>0</v>
      </c>
      <c r="AF21" s="13">
        <v>0</v>
      </c>
      <c r="AG21" s="13">
        <v>0</v>
      </c>
      <c r="AH21" s="13">
        <v>0</v>
      </c>
      <c r="AI21" s="13">
        <v>10</v>
      </c>
      <c r="AJ21" s="26">
        <v>10</v>
      </c>
      <c r="AK21" s="13">
        <v>10</v>
      </c>
      <c r="AL21" s="13">
        <v>10</v>
      </c>
      <c r="AM21" s="31">
        <f t="shared" si="1"/>
        <v>160</v>
      </c>
      <c r="AN21" s="103">
        <f t="shared" si="0"/>
        <v>10</v>
      </c>
    </row>
    <row r="22" spans="1:40" ht="12.75" customHeight="1">
      <c r="A22" s="97" t="s">
        <v>26</v>
      </c>
      <c r="B22" s="93">
        <v>0</v>
      </c>
      <c r="C22" s="19">
        <v>0</v>
      </c>
      <c r="D22" s="20"/>
      <c r="E22" s="21"/>
      <c r="F22" s="20"/>
      <c r="G22" s="21"/>
      <c r="H22" s="13">
        <v>0</v>
      </c>
      <c r="I22" s="13">
        <v>10</v>
      </c>
      <c r="J22" s="13">
        <v>10</v>
      </c>
      <c r="K22" s="13">
        <v>10</v>
      </c>
      <c r="L22" s="13">
        <v>0</v>
      </c>
      <c r="M22" s="13">
        <v>10</v>
      </c>
      <c r="N22" s="13">
        <v>10</v>
      </c>
      <c r="O22" s="13">
        <v>10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10</v>
      </c>
      <c r="X22" s="13">
        <v>10</v>
      </c>
      <c r="Y22" s="13">
        <v>0</v>
      </c>
      <c r="Z22" s="13">
        <v>0</v>
      </c>
      <c r="AA22" s="13">
        <v>10</v>
      </c>
      <c r="AB22" s="13">
        <v>10</v>
      </c>
      <c r="AC22" s="13">
        <v>10</v>
      </c>
      <c r="AD22" s="13">
        <v>10</v>
      </c>
      <c r="AE22" s="13">
        <v>0</v>
      </c>
      <c r="AF22" s="13">
        <v>0</v>
      </c>
      <c r="AG22" s="13">
        <v>0</v>
      </c>
      <c r="AH22" s="13">
        <v>0</v>
      </c>
      <c r="AI22" s="13">
        <v>10</v>
      </c>
      <c r="AJ22" s="26">
        <v>10</v>
      </c>
      <c r="AK22" s="13">
        <v>10</v>
      </c>
      <c r="AL22" s="13">
        <v>10</v>
      </c>
      <c r="AM22" s="31">
        <f t="shared" si="1"/>
        <v>160</v>
      </c>
      <c r="AN22" s="103">
        <f t="shared" si="0"/>
        <v>10</v>
      </c>
    </row>
    <row r="23" spans="1:40" ht="12.75" customHeight="1">
      <c r="A23" s="97" t="s">
        <v>9</v>
      </c>
      <c r="B23" s="93">
        <v>0</v>
      </c>
      <c r="C23" s="19">
        <v>0</v>
      </c>
      <c r="D23" s="20"/>
      <c r="E23" s="21"/>
      <c r="F23" s="20"/>
      <c r="G23" s="21"/>
      <c r="H23" s="13">
        <v>0</v>
      </c>
      <c r="I23" s="13">
        <v>10</v>
      </c>
      <c r="J23" s="13">
        <v>10</v>
      </c>
      <c r="K23" s="13">
        <v>10</v>
      </c>
      <c r="L23" s="13">
        <v>0</v>
      </c>
      <c r="M23" s="13">
        <v>10</v>
      </c>
      <c r="N23" s="13">
        <v>9.98</v>
      </c>
      <c r="O23" s="13">
        <v>10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10</v>
      </c>
      <c r="X23" s="13">
        <v>10</v>
      </c>
      <c r="Y23" s="13">
        <v>0</v>
      </c>
      <c r="Z23" s="13">
        <v>0</v>
      </c>
      <c r="AA23" s="13">
        <v>10</v>
      </c>
      <c r="AB23" s="13">
        <v>10</v>
      </c>
      <c r="AC23" s="13">
        <v>10</v>
      </c>
      <c r="AD23" s="13">
        <v>10</v>
      </c>
      <c r="AE23" s="13">
        <v>0</v>
      </c>
      <c r="AF23" s="13">
        <v>0</v>
      </c>
      <c r="AG23" s="13">
        <v>0</v>
      </c>
      <c r="AH23" s="13">
        <v>0</v>
      </c>
      <c r="AI23" s="13">
        <v>10</v>
      </c>
      <c r="AJ23" s="26">
        <v>10</v>
      </c>
      <c r="AK23" s="13">
        <v>10</v>
      </c>
      <c r="AL23" s="13">
        <v>10</v>
      </c>
      <c r="AM23" s="31">
        <f t="shared" si="1"/>
        <v>159.98000000000002</v>
      </c>
      <c r="AN23" s="103">
        <f t="shared" si="0"/>
        <v>9.998750000000001</v>
      </c>
    </row>
    <row r="24" spans="1:40" ht="14.25" customHeight="1">
      <c r="A24" s="97" t="s">
        <v>27</v>
      </c>
      <c r="B24" s="93">
        <v>0</v>
      </c>
      <c r="C24" s="19">
        <v>0</v>
      </c>
      <c r="D24" s="20"/>
      <c r="E24" s="21"/>
      <c r="F24" s="20"/>
      <c r="G24" s="21"/>
      <c r="H24" s="13">
        <v>0</v>
      </c>
      <c r="I24" s="13">
        <v>10</v>
      </c>
      <c r="J24" s="13">
        <v>10</v>
      </c>
      <c r="K24" s="13">
        <v>10</v>
      </c>
      <c r="L24" s="13">
        <v>0</v>
      </c>
      <c r="M24" s="13">
        <v>10</v>
      </c>
      <c r="N24" s="13">
        <v>10</v>
      </c>
      <c r="O24" s="13">
        <v>10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10</v>
      </c>
      <c r="X24" s="13">
        <v>10</v>
      </c>
      <c r="Y24" s="13">
        <v>0</v>
      </c>
      <c r="Z24" s="13">
        <v>0</v>
      </c>
      <c r="AA24" s="13">
        <v>10</v>
      </c>
      <c r="AB24" s="13">
        <v>10</v>
      </c>
      <c r="AC24" s="13">
        <v>10</v>
      </c>
      <c r="AD24" s="13">
        <v>10</v>
      </c>
      <c r="AE24" s="13">
        <v>0</v>
      </c>
      <c r="AF24" s="13">
        <v>0</v>
      </c>
      <c r="AG24" s="13">
        <v>0</v>
      </c>
      <c r="AH24" s="13">
        <v>0</v>
      </c>
      <c r="AI24" s="13">
        <v>10</v>
      </c>
      <c r="AJ24" s="26">
        <v>10</v>
      </c>
      <c r="AK24" s="13">
        <v>10</v>
      </c>
      <c r="AL24" s="13">
        <v>10</v>
      </c>
      <c r="AM24" s="31">
        <f t="shared" si="1"/>
        <v>160</v>
      </c>
      <c r="AN24" s="103">
        <f t="shared" si="0"/>
        <v>10</v>
      </c>
    </row>
    <row r="25" spans="1:40" ht="14.25" customHeight="1">
      <c r="A25" s="97" t="s">
        <v>10</v>
      </c>
      <c r="B25" s="93">
        <v>0</v>
      </c>
      <c r="C25" s="19">
        <v>0</v>
      </c>
      <c r="D25" s="20"/>
      <c r="E25" s="21"/>
      <c r="F25" s="20"/>
      <c r="G25" s="21"/>
      <c r="H25" s="13">
        <v>0</v>
      </c>
      <c r="I25" s="13">
        <v>10</v>
      </c>
      <c r="J25" s="13">
        <v>10</v>
      </c>
      <c r="K25" s="13">
        <v>9.5</v>
      </c>
      <c r="L25" s="13">
        <v>0</v>
      </c>
      <c r="M25" s="13">
        <v>10</v>
      </c>
      <c r="N25" s="13">
        <v>9.96</v>
      </c>
      <c r="O25" s="13">
        <v>10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10</v>
      </c>
      <c r="X25" s="13">
        <v>10</v>
      </c>
      <c r="Y25" s="13">
        <v>0</v>
      </c>
      <c r="Z25" s="13">
        <v>0</v>
      </c>
      <c r="AA25" s="13">
        <v>10</v>
      </c>
      <c r="AB25" s="13">
        <v>10</v>
      </c>
      <c r="AC25" s="13">
        <v>10</v>
      </c>
      <c r="AD25" s="13">
        <v>10</v>
      </c>
      <c r="AE25" s="13">
        <v>0</v>
      </c>
      <c r="AF25" s="13">
        <v>0</v>
      </c>
      <c r="AG25" s="13">
        <v>0</v>
      </c>
      <c r="AH25" s="13">
        <v>0</v>
      </c>
      <c r="AI25" s="13">
        <v>10</v>
      </c>
      <c r="AJ25" s="26">
        <v>10</v>
      </c>
      <c r="AK25" s="13">
        <v>10</v>
      </c>
      <c r="AL25" s="13">
        <v>10</v>
      </c>
      <c r="AM25" s="31">
        <f t="shared" si="1"/>
        <v>159.46</v>
      </c>
      <c r="AN25" s="103">
        <f t="shared" si="0"/>
        <v>9.96625</v>
      </c>
    </row>
    <row r="26" spans="1:40" ht="12.75" customHeight="1">
      <c r="A26" s="97" t="s">
        <v>28</v>
      </c>
      <c r="B26" s="93">
        <v>0</v>
      </c>
      <c r="C26" s="18">
        <v>0</v>
      </c>
      <c r="D26" s="20"/>
      <c r="E26" s="21"/>
      <c r="F26" s="20"/>
      <c r="G26" s="21"/>
      <c r="H26" s="13">
        <v>0</v>
      </c>
      <c r="I26" s="13">
        <v>10</v>
      </c>
      <c r="J26" s="13">
        <v>10</v>
      </c>
      <c r="K26" s="13">
        <v>10</v>
      </c>
      <c r="L26" s="13">
        <v>0</v>
      </c>
      <c r="M26" s="13">
        <v>10</v>
      </c>
      <c r="N26" s="13">
        <v>10</v>
      </c>
      <c r="O26" s="13">
        <v>10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10</v>
      </c>
      <c r="X26" s="13">
        <v>10</v>
      </c>
      <c r="Y26" s="13">
        <v>0</v>
      </c>
      <c r="Z26" s="13">
        <v>0</v>
      </c>
      <c r="AA26" s="13">
        <v>10</v>
      </c>
      <c r="AB26" s="13">
        <v>10</v>
      </c>
      <c r="AC26" s="13">
        <v>10</v>
      </c>
      <c r="AD26" s="13">
        <v>10</v>
      </c>
      <c r="AE26" s="13">
        <v>0</v>
      </c>
      <c r="AF26" s="13">
        <v>0</v>
      </c>
      <c r="AG26" s="13">
        <v>0</v>
      </c>
      <c r="AH26" s="13">
        <v>0</v>
      </c>
      <c r="AI26" s="13">
        <v>10</v>
      </c>
      <c r="AJ26" s="26">
        <v>10</v>
      </c>
      <c r="AK26" s="13">
        <v>10</v>
      </c>
      <c r="AL26" s="13">
        <v>10</v>
      </c>
      <c r="AM26" s="31">
        <f t="shared" si="1"/>
        <v>160</v>
      </c>
      <c r="AN26" s="103">
        <f t="shared" si="0"/>
        <v>10</v>
      </c>
    </row>
    <row r="27" spans="1:40" ht="12.75" customHeight="1">
      <c r="A27" s="97" t="s">
        <v>11</v>
      </c>
      <c r="B27" s="93">
        <v>0</v>
      </c>
      <c r="C27" s="19">
        <v>0</v>
      </c>
      <c r="D27" s="20"/>
      <c r="E27" s="21"/>
      <c r="F27" s="20"/>
      <c r="G27" s="21"/>
      <c r="H27" s="13">
        <v>0</v>
      </c>
      <c r="I27" s="13">
        <v>10</v>
      </c>
      <c r="J27" s="13">
        <v>10</v>
      </c>
      <c r="K27" s="13">
        <v>10</v>
      </c>
      <c r="L27" s="13">
        <v>0</v>
      </c>
      <c r="M27" s="13">
        <v>10</v>
      </c>
      <c r="N27" s="13">
        <v>10</v>
      </c>
      <c r="O27" s="13">
        <v>10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10</v>
      </c>
      <c r="X27" s="13">
        <v>10</v>
      </c>
      <c r="Y27" s="13">
        <v>0</v>
      </c>
      <c r="Z27" s="13">
        <v>0</v>
      </c>
      <c r="AA27" s="13">
        <v>10</v>
      </c>
      <c r="AB27" s="13">
        <v>10</v>
      </c>
      <c r="AC27" s="13">
        <v>10</v>
      </c>
      <c r="AD27" s="13">
        <v>10</v>
      </c>
      <c r="AE27" s="13">
        <v>0</v>
      </c>
      <c r="AF27" s="13">
        <v>0</v>
      </c>
      <c r="AG27" s="13">
        <v>0</v>
      </c>
      <c r="AH27" s="13">
        <v>0</v>
      </c>
      <c r="AI27" s="13">
        <v>10</v>
      </c>
      <c r="AJ27" s="26">
        <v>10</v>
      </c>
      <c r="AK27" s="13">
        <v>10</v>
      </c>
      <c r="AL27" s="13">
        <v>10</v>
      </c>
      <c r="AM27" s="31">
        <f t="shared" si="1"/>
        <v>160</v>
      </c>
      <c r="AN27" s="103">
        <f t="shared" si="0"/>
        <v>10</v>
      </c>
    </row>
    <row r="28" spans="1:40" ht="12.75" customHeight="1">
      <c r="A28" s="97" t="s">
        <v>12</v>
      </c>
      <c r="B28" s="93">
        <v>0</v>
      </c>
      <c r="C28" s="19">
        <v>0</v>
      </c>
      <c r="D28" s="20"/>
      <c r="E28" s="21"/>
      <c r="F28" s="20"/>
      <c r="G28" s="21"/>
      <c r="H28" s="13">
        <v>0</v>
      </c>
      <c r="I28" s="13">
        <v>10</v>
      </c>
      <c r="J28" s="13">
        <v>10</v>
      </c>
      <c r="K28" s="13">
        <v>10</v>
      </c>
      <c r="L28" s="13">
        <v>0</v>
      </c>
      <c r="M28" s="13">
        <v>10</v>
      </c>
      <c r="N28" s="13">
        <v>10</v>
      </c>
      <c r="O28" s="13">
        <v>10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10</v>
      </c>
      <c r="X28" s="13">
        <v>10</v>
      </c>
      <c r="Y28" s="13">
        <v>0</v>
      </c>
      <c r="Z28" s="13">
        <v>0</v>
      </c>
      <c r="AA28" s="13">
        <v>10</v>
      </c>
      <c r="AB28" s="13">
        <v>10</v>
      </c>
      <c r="AC28" s="13">
        <v>10</v>
      </c>
      <c r="AD28" s="13">
        <v>10</v>
      </c>
      <c r="AE28" s="13">
        <v>0</v>
      </c>
      <c r="AF28" s="13">
        <v>0</v>
      </c>
      <c r="AG28" s="13">
        <v>0</v>
      </c>
      <c r="AH28" s="13">
        <v>0</v>
      </c>
      <c r="AI28" s="13">
        <v>10</v>
      </c>
      <c r="AJ28" s="26">
        <v>10</v>
      </c>
      <c r="AK28" s="13">
        <v>10</v>
      </c>
      <c r="AL28" s="13">
        <v>10</v>
      </c>
      <c r="AM28" s="31">
        <f t="shared" si="1"/>
        <v>160</v>
      </c>
      <c r="AN28" s="103">
        <f t="shared" si="0"/>
        <v>10</v>
      </c>
    </row>
    <row r="29" spans="1:40" ht="12.75" customHeight="1">
      <c r="A29" s="97" t="s">
        <v>13</v>
      </c>
      <c r="B29" s="93">
        <v>0</v>
      </c>
      <c r="C29" s="19">
        <v>0</v>
      </c>
      <c r="D29" s="20"/>
      <c r="E29" s="21"/>
      <c r="F29" s="20"/>
      <c r="G29" s="21"/>
      <c r="H29" s="13">
        <v>0</v>
      </c>
      <c r="I29" s="13">
        <v>10</v>
      </c>
      <c r="J29" s="13">
        <v>10</v>
      </c>
      <c r="K29" s="13">
        <v>10</v>
      </c>
      <c r="L29" s="13">
        <v>0</v>
      </c>
      <c r="M29" s="13">
        <v>10</v>
      </c>
      <c r="N29" s="13">
        <v>10</v>
      </c>
      <c r="O29" s="13">
        <v>10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10</v>
      </c>
      <c r="X29" s="13">
        <v>10</v>
      </c>
      <c r="Y29" s="13">
        <v>0</v>
      </c>
      <c r="Z29" s="13">
        <v>0</v>
      </c>
      <c r="AA29" s="13">
        <v>10</v>
      </c>
      <c r="AB29" s="13">
        <v>10</v>
      </c>
      <c r="AC29" s="13">
        <v>10</v>
      </c>
      <c r="AD29" s="13">
        <v>10</v>
      </c>
      <c r="AE29" s="13">
        <v>0</v>
      </c>
      <c r="AF29" s="13">
        <v>0</v>
      </c>
      <c r="AG29" s="13">
        <v>0</v>
      </c>
      <c r="AH29" s="13">
        <v>0</v>
      </c>
      <c r="AI29" s="13">
        <v>10</v>
      </c>
      <c r="AJ29" s="26">
        <v>10</v>
      </c>
      <c r="AK29" s="13">
        <v>10</v>
      </c>
      <c r="AL29" s="13">
        <v>10</v>
      </c>
      <c r="AM29" s="31">
        <f t="shared" si="1"/>
        <v>160</v>
      </c>
      <c r="AN29" s="103">
        <f t="shared" si="0"/>
        <v>10</v>
      </c>
    </row>
    <row r="30" spans="1:40" ht="12.75" customHeight="1">
      <c r="A30" s="97" t="s">
        <v>29</v>
      </c>
      <c r="B30" s="93">
        <v>0</v>
      </c>
      <c r="C30" s="19">
        <v>0</v>
      </c>
      <c r="D30" s="20"/>
      <c r="E30" s="21"/>
      <c r="F30" s="20"/>
      <c r="G30" s="21"/>
      <c r="H30" s="13">
        <v>0</v>
      </c>
      <c r="I30" s="13">
        <v>10</v>
      </c>
      <c r="J30" s="13">
        <v>10</v>
      </c>
      <c r="K30" s="13">
        <v>9</v>
      </c>
      <c r="L30" s="13">
        <v>0</v>
      </c>
      <c r="M30" s="13">
        <v>10</v>
      </c>
      <c r="N30" s="13">
        <v>9.99</v>
      </c>
      <c r="O30" s="13">
        <v>10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10</v>
      </c>
      <c r="X30" s="13">
        <v>10</v>
      </c>
      <c r="Y30" s="13">
        <v>0</v>
      </c>
      <c r="Z30" s="13">
        <v>0</v>
      </c>
      <c r="AA30" s="13">
        <v>10</v>
      </c>
      <c r="AB30" s="13">
        <v>10</v>
      </c>
      <c r="AC30" s="13">
        <v>10</v>
      </c>
      <c r="AD30" s="13">
        <v>10</v>
      </c>
      <c r="AE30" s="13">
        <v>0</v>
      </c>
      <c r="AF30" s="13">
        <v>0</v>
      </c>
      <c r="AG30" s="13">
        <v>0</v>
      </c>
      <c r="AH30" s="13">
        <v>0</v>
      </c>
      <c r="AI30" s="13">
        <v>10</v>
      </c>
      <c r="AJ30" s="26">
        <v>10</v>
      </c>
      <c r="AK30" s="13">
        <v>10</v>
      </c>
      <c r="AL30" s="13">
        <v>10</v>
      </c>
      <c r="AM30" s="31">
        <f t="shared" si="1"/>
        <v>158.99</v>
      </c>
      <c r="AN30" s="103">
        <f t="shared" si="0"/>
        <v>9.936875</v>
      </c>
    </row>
    <row r="31" spans="1:40" ht="12.75" customHeight="1">
      <c r="A31" s="97" t="s">
        <v>30</v>
      </c>
      <c r="B31" s="93">
        <v>0</v>
      </c>
      <c r="C31" s="19">
        <v>0</v>
      </c>
      <c r="D31" s="20"/>
      <c r="E31" s="21"/>
      <c r="F31" s="20"/>
      <c r="G31" s="21"/>
      <c r="H31" s="13">
        <v>0</v>
      </c>
      <c r="I31" s="13">
        <v>10</v>
      </c>
      <c r="J31" s="13">
        <v>10</v>
      </c>
      <c r="K31" s="13">
        <v>10</v>
      </c>
      <c r="L31" s="13">
        <v>0</v>
      </c>
      <c r="M31" s="13">
        <v>10</v>
      </c>
      <c r="N31" s="13">
        <v>10</v>
      </c>
      <c r="O31" s="13">
        <v>10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10</v>
      </c>
      <c r="X31" s="13">
        <v>10</v>
      </c>
      <c r="Y31" s="13">
        <v>0</v>
      </c>
      <c r="Z31" s="13">
        <v>0</v>
      </c>
      <c r="AA31" s="13">
        <v>10</v>
      </c>
      <c r="AB31" s="13">
        <v>10</v>
      </c>
      <c r="AC31" s="13">
        <v>10</v>
      </c>
      <c r="AD31" s="13">
        <v>10</v>
      </c>
      <c r="AE31" s="13">
        <v>0</v>
      </c>
      <c r="AF31" s="13">
        <v>0</v>
      </c>
      <c r="AG31" s="13">
        <v>0</v>
      </c>
      <c r="AH31" s="13">
        <v>0</v>
      </c>
      <c r="AI31" s="13">
        <v>10</v>
      </c>
      <c r="AJ31" s="26">
        <v>10</v>
      </c>
      <c r="AK31" s="13">
        <v>10</v>
      </c>
      <c r="AL31" s="13">
        <v>10</v>
      </c>
      <c r="AM31" s="31">
        <f t="shared" si="1"/>
        <v>160</v>
      </c>
      <c r="AN31" s="103">
        <f t="shared" si="0"/>
        <v>10</v>
      </c>
    </row>
    <row r="32" spans="1:40" ht="12.75" customHeight="1">
      <c r="A32" s="97" t="s">
        <v>14</v>
      </c>
      <c r="B32" s="93">
        <v>0</v>
      </c>
      <c r="C32" s="19">
        <v>0</v>
      </c>
      <c r="D32" s="20"/>
      <c r="E32" s="21"/>
      <c r="F32" s="20"/>
      <c r="G32" s="21"/>
      <c r="H32" s="13">
        <v>0</v>
      </c>
      <c r="I32" s="13">
        <v>10</v>
      </c>
      <c r="J32" s="13">
        <v>10</v>
      </c>
      <c r="K32" s="13">
        <v>10</v>
      </c>
      <c r="L32" s="13">
        <v>0</v>
      </c>
      <c r="M32" s="13">
        <v>10</v>
      </c>
      <c r="N32" s="13">
        <v>10</v>
      </c>
      <c r="O32" s="13">
        <v>10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10</v>
      </c>
      <c r="X32" s="13">
        <v>10</v>
      </c>
      <c r="Y32" s="13">
        <v>0</v>
      </c>
      <c r="Z32" s="13">
        <v>0</v>
      </c>
      <c r="AA32" s="13">
        <v>10</v>
      </c>
      <c r="AB32" s="13">
        <v>10</v>
      </c>
      <c r="AC32" s="13">
        <v>10</v>
      </c>
      <c r="AD32" s="13">
        <v>10</v>
      </c>
      <c r="AE32" s="13">
        <v>0</v>
      </c>
      <c r="AF32" s="13">
        <v>0</v>
      </c>
      <c r="AG32" s="13">
        <v>0</v>
      </c>
      <c r="AH32" s="13">
        <v>0</v>
      </c>
      <c r="AI32" s="13">
        <v>10</v>
      </c>
      <c r="AJ32" s="26">
        <v>10</v>
      </c>
      <c r="AK32" s="13">
        <v>10</v>
      </c>
      <c r="AL32" s="13">
        <v>10</v>
      </c>
      <c r="AM32" s="31">
        <f t="shared" si="1"/>
        <v>160</v>
      </c>
      <c r="AN32" s="103">
        <f t="shared" si="0"/>
        <v>10</v>
      </c>
    </row>
    <row r="33" spans="1:40" ht="14.25" customHeight="1">
      <c r="A33" s="97" t="s">
        <v>31</v>
      </c>
      <c r="B33" s="93">
        <v>0</v>
      </c>
      <c r="C33" s="19">
        <v>0</v>
      </c>
      <c r="D33" s="20"/>
      <c r="E33" s="21"/>
      <c r="F33" s="20"/>
      <c r="G33" s="21"/>
      <c r="H33" s="13">
        <v>0</v>
      </c>
      <c r="I33" s="13">
        <v>10</v>
      </c>
      <c r="J33" s="13">
        <v>10</v>
      </c>
      <c r="K33" s="13">
        <v>10</v>
      </c>
      <c r="L33" s="13">
        <v>0</v>
      </c>
      <c r="M33" s="13">
        <v>10</v>
      </c>
      <c r="N33" s="13">
        <v>9.97</v>
      </c>
      <c r="O33" s="13">
        <v>10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10</v>
      </c>
      <c r="X33" s="13">
        <v>10</v>
      </c>
      <c r="Y33" s="13">
        <v>0</v>
      </c>
      <c r="Z33" s="13">
        <v>0</v>
      </c>
      <c r="AA33" s="13">
        <v>10</v>
      </c>
      <c r="AB33" s="13">
        <v>10</v>
      </c>
      <c r="AC33" s="13">
        <v>10</v>
      </c>
      <c r="AD33" s="13">
        <v>10</v>
      </c>
      <c r="AE33" s="13">
        <v>0</v>
      </c>
      <c r="AF33" s="13">
        <v>0</v>
      </c>
      <c r="AG33" s="13">
        <v>0</v>
      </c>
      <c r="AH33" s="13">
        <v>0</v>
      </c>
      <c r="AI33" s="13">
        <v>10</v>
      </c>
      <c r="AJ33" s="26">
        <v>10</v>
      </c>
      <c r="AK33" s="13">
        <v>10</v>
      </c>
      <c r="AL33" s="13">
        <v>10</v>
      </c>
      <c r="AM33" s="31">
        <f t="shared" si="1"/>
        <v>159.97</v>
      </c>
      <c r="AN33" s="103">
        <f t="shared" si="0"/>
        <v>9.998125</v>
      </c>
    </row>
    <row r="34" spans="1:40" ht="12.75" customHeight="1">
      <c r="A34" s="97" t="s">
        <v>32</v>
      </c>
      <c r="B34" s="93">
        <v>0</v>
      </c>
      <c r="C34" s="18">
        <v>0</v>
      </c>
      <c r="D34" s="20"/>
      <c r="E34" s="21"/>
      <c r="F34" s="20"/>
      <c r="G34" s="21"/>
      <c r="H34" s="13">
        <v>0</v>
      </c>
      <c r="I34" s="26">
        <v>10</v>
      </c>
      <c r="J34" s="13">
        <v>10</v>
      </c>
      <c r="K34" s="13">
        <v>10</v>
      </c>
      <c r="L34" s="13">
        <v>0</v>
      </c>
      <c r="M34" s="13">
        <v>10</v>
      </c>
      <c r="N34" s="13">
        <v>10</v>
      </c>
      <c r="O34" s="13">
        <v>10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10</v>
      </c>
      <c r="X34" s="13">
        <v>10</v>
      </c>
      <c r="Y34" s="13">
        <v>0</v>
      </c>
      <c r="Z34" s="13">
        <v>0</v>
      </c>
      <c r="AA34" s="13">
        <v>10</v>
      </c>
      <c r="AB34" s="13">
        <v>10</v>
      </c>
      <c r="AC34" s="13">
        <v>10</v>
      </c>
      <c r="AD34" s="13">
        <v>10</v>
      </c>
      <c r="AE34" s="13">
        <v>0</v>
      </c>
      <c r="AF34" s="13">
        <v>0</v>
      </c>
      <c r="AG34" s="13">
        <v>0</v>
      </c>
      <c r="AH34" s="13">
        <v>0</v>
      </c>
      <c r="AI34" s="13">
        <v>10</v>
      </c>
      <c r="AJ34" s="26">
        <v>10</v>
      </c>
      <c r="AK34" s="13">
        <v>10</v>
      </c>
      <c r="AL34" s="13">
        <v>10</v>
      </c>
      <c r="AM34" s="31">
        <f t="shared" si="1"/>
        <v>160</v>
      </c>
      <c r="AN34" s="103">
        <f t="shared" si="0"/>
        <v>10</v>
      </c>
    </row>
    <row r="35" spans="1:40" ht="12.75" customHeight="1">
      <c r="A35" s="97" t="s">
        <v>33</v>
      </c>
      <c r="B35" s="93">
        <v>0</v>
      </c>
      <c r="C35" s="19">
        <v>0</v>
      </c>
      <c r="D35" s="20"/>
      <c r="E35" s="21"/>
      <c r="F35" s="20"/>
      <c r="G35" s="21"/>
      <c r="H35" s="13">
        <v>0</v>
      </c>
      <c r="I35" s="13">
        <v>0</v>
      </c>
      <c r="J35" s="13">
        <v>0</v>
      </c>
      <c r="K35" s="13">
        <v>10</v>
      </c>
      <c r="L35" s="13">
        <v>0</v>
      </c>
      <c r="M35" s="13">
        <v>10</v>
      </c>
      <c r="N35" s="13">
        <v>10</v>
      </c>
      <c r="O35" s="13">
        <v>10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10</v>
      </c>
      <c r="X35" s="13">
        <v>10</v>
      </c>
      <c r="Y35" s="13">
        <v>0</v>
      </c>
      <c r="Z35" s="13">
        <v>0</v>
      </c>
      <c r="AA35" s="13">
        <v>10</v>
      </c>
      <c r="AB35" s="13">
        <v>10</v>
      </c>
      <c r="AC35" s="13">
        <v>10</v>
      </c>
      <c r="AD35" s="13">
        <v>10</v>
      </c>
      <c r="AE35" s="13">
        <v>0</v>
      </c>
      <c r="AF35" s="13">
        <v>0</v>
      </c>
      <c r="AG35" s="13">
        <v>0</v>
      </c>
      <c r="AH35" s="13">
        <v>0</v>
      </c>
      <c r="AI35" s="13">
        <v>10</v>
      </c>
      <c r="AJ35" s="26">
        <v>10</v>
      </c>
      <c r="AK35" s="13">
        <v>10</v>
      </c>
      <c r="AL35" s="13">
        <v>10</v>
      </c>
      <c r="AM35" s="31">
        <f t="shared" si="1"/>
        <v>140</v>
      </c>
      <c r="AN35" s="103">
        <f>AM35/14</f>
        <v>10</v>
      </c>
    </row>
    <row r="36" spans="1:40" ht="16.5" customHeight="1" thickBot="1">
      <c r="A36" s="99" t="s">
        <v>16</v>
      </c>
      <c r="B36" s="94">
        <v>0</v>
      </c>
      <c r="C36" s="27">
        <v>0</v>
      </c>
      <c r="D36" s="23"/>
      <c r="E36" s="24"/>
      <c r="F36" s="23"/>
      <c r="G36" s="24"/>
      <c r="H36" s="14">
        <v>0</v>
      </c>
      <c r="I36" s="28">
        <v>10</v>
      </c>
      <c r="J36" s="14">
        <v>10</v>
      </c>
      <c r="K36" s="14">
        <v>10</v>
      </c>
      <c r="L36" s="14">
        <v>0</v>
      </c>
      <c r="M36" s="14">
        <v>10</v>
      </c>
      <c r="N36" s="14">
        <v>0</v>
      </c>
      <c r="O36" s="14">
        <v>10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10</v>
      </c>
      <c r="X36" s="14">
        <v>10</v>
      </c>
      <c r="Y36" s="14">
        <v>0</v>
      </c>
      <c r="Z36" s="14">
        <v>0</v>
      </c>
      <c r="AA36" s="14">
        <v>10</v>
      </c>
      <c r="AB36" s="14">
        <v>10</v>
      </c>
      <c r="AC36" s="14">
        <v>10</v>
      </c>
      <c r="AD36" s="14">
        <v>10</v>
      </c>
      <c r="AE36" s="14">
        <v>0</v>
      </c>
      <c r="AF36" s="14">
        <v>0</v>
      </c>
      <c r="AG36" s="14">
        <v>0</v>
      </c>
      <c r="AH36" s="14">
        <v>0</v>
      </c>
      <c r="AI36" s="14">
        <v>10</v>
      </c>
      <c r="AJ36" s="28">
        <v>10</v>
      </c>
      <c r="AK36" s="14">
        <v>10</v>
      </c>
      <c r="AL36" s="14">
        <v>10</v>
      </c>
      <c r="AM36" s="31">
        <f t="shared" si="1"/>
        <v>150</v>
      </c>
      <c r="AN36" s="103">
        <f>AM36/15</f>
        <v>10</v>
      </c>
    </row>
    <row r="37" spans="1:40" ht="18" customHeight="1" thickBot="1">
      <c r="A37" s="101" t="s">
        <v>2</v>
      </c>
      <c r="B37" s="39"/>
      <c r="C37" s="40"/>
      <c r="D37" s="7"/>
      <c r="E37" s="8"/>
      <c r="F37" s="9"/>
      <c r="G37" s="8"/>
      <c r="H37" s="41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78">
        <f>SUM(AF12:AF36)/25</f>
        <v>1.08</v>
      </c>
      <c r="AG37" s="78">
        <f>SUM(AG12:AG36)/25</f>
        <v>1.12</v>
      </c>
      <c r="AH37" s="42"/>
      <c r="AI37" s="42"/>
      <c r="AJ37" s="42"/>
      <c r="AK37" s="42"/>
      <c r="AL37" s="42"/>
      <c r="AM37" s="33"/>
      <c r="AN37" s="104">
        <f>SUM(AN13:AN36)/24</f>
        <v>9.993208333333332</v>
      </c>
    </row>
    <row r="39" spans="1:34" ht="12.75">
      <c r="A39" s="116" t="s">
        <v>42</v>
      </c>
      <c r="B39" s="116"/>
      <c r="AH39" t="s">
        <v>39</v>
      </c>
    </row>
    <row r="41" spans="1:39" ht="13.5" hidden="1" thickBot="1">
      <c r="A41" s="106" t="s">
        <v>20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</row>
    <row r="42" spans="1:40" ht="12.75" hidden="1">
      <c r="A42" s="107" t="s">
        <v>3</v>
      </c>
      <c r="B42" s="109" t="s">
        <v>17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34" t="s">
        <v>19</v>
      </c>
    </row>
    <row r="43" spans="1:40" ht="13.5" hidden="1" thickBot="1">
      <c r="A43" s="108"/>
      <c r="B43" s="10">
        <v>1</v>
      </c>
      <c r="C43" s="11">
        <v>2</v>
      </c>
      <c r="D43" s="2" t="s">
        <v>0</v>
      </c>
      <c r="E43" s="3" t="s">
        <v>1</v>
      </c>
      <c r="F43" s="3" t="s">
        <v>0</v>
      </c>
      <c r="G43" s="3" t="s">
        <v>1</v>
      </c>
      <c r="H43" s="6">
        <v>3</v>
      </c>
      <c r="I43" s="6">
        <v>4</v>
      </c>
      <c r="J43" s="6">
        <v>5</v>
      </c>
      <c r="K43" s="6">
        <v>6</v>
      </c>
      <c r="L43" s="6">
        <v>7</v>
      </c>
      <c r="M43" s="6">
        <v>8</v>
      </c>
      <c r="N43" s="6">
        <v>9</v>
      </c>
      <c r="O43" s="6">
        <v>10</v>
      </c>
      <c r="P43" s="6">
        <v>11</v>
      </c>
      <c r="Q43" s="6">
        <v>12</v>
      </c>
      <c r="R43" s="6">
        <v>13</v>
      </c>
      <c r="S43" s="6">
        <v>14</v>
      </c>
      <c r="T43" s="6">
        <v>15</v>
      </c>
      <c r="U43" s="6">
        <v>16</v>
      </c>
      <c r="V43" s="6">
        <v>17</v>
      </c>
      <c r="W43" s="6">
        <v>18</v>
      </c>
      <c r="X43" s="6">
        <v>19</v>
      </c>
      <c r="Y43" s="6">
        <v>20</v>
      </c>
      <c r="Z43" s="6">
        <v>21</v>
      </c>
      <c r="AA43" s="6">
        <v>22</v>
      </c>
      <c r="AB43" s="6">
        <v>23</v>
      </c>
      <c r="AC43" s="6">
        <v>24</v>
      </c>
      <c r="AD43" s="6">
        <v>25</v>
      </c>
      <c r="AE43" s="6">
        <v>26</v>
      </c>
      <c r="AF43" s="6">
        <v>27</v>
      </c>
      <c r="AG43" s="6">
        <v>28</v>
      </c>
      <c r="AH43" s="6">
        <v>29</v>
      </c>
      <c r="AI43" s="6">
        <v>30</v>
      </c>
      <c r="AJ43" s="6">
        <v>31</v>
      </c>
      <c r="AK43" s="6">
        <v>32</v>
      </c>
      <c r="AL43" s="6">
        <v>33</v>
      </c>
      <c r="AM43" s="30" t="s">
        <v>18</v>
      </c>
      <c r="AN43" s="35" t="s">
        <v>21</v>
      </c>
    </row>
    <row r="44" spans="1:40" ht="12.75" hidden="1">
      <c r="A44" s="4" t="s">
        <v>4</v>
      </c>
      <c r="B44" s="15">
        <v>8.7</v>
      </c>
      <c r="C44" s="29">
        <v>10</v>
      </c>
      <c r="D44" s="16"/>
      <c r="E44" s="17"/>
      <c r="F44" s="16"/>
      <c r="G44" s="17"/>
      <c r="H44" s="12">
        <v>10</v>
      </c>
      <c r="I44" s="12">
        <v>10</v>
      </c>
      <c r="J44" s="12">
        <v>10</v>
      </c>
      <c r="K44" s="12">
        <v>10</v>
      </c>
      <c r="L44" s="12">
        <v>9</v>
      </c>
      <c r="M44" s="12">
        <v>10</v>
      </c>
      <c r="N44" s="12">
        <v>10</v>
      </c>
      <c r="O44" s="12">
        <v>10</v>
      </c>
      <c r="P44" s="12">
        <v>10</v>
      </c>
      <c r="Q44" s="12">
        <v>10</v>
      </c>
      <c r="R44" s="76">
        <v>0</v>
      </c>
      <c r="S44" s="12">
        <v>9.5</v>
      </c>
      <c r="T44" s="12"/>
      <c r="U44" s="12"/>
      <c r="V44" s="12"/>
      <c r="W44" s="12">
        <v>10</v>
      </c>
      <c r="X44" s="12">
        <v>10</v>
      </c>
      <c r="Y44" s="12">
        <v>9.5</v>
      </c>
      <c r="Z44" s="12"/>
      <c r="AA44" s="12"/>
      <c r="AB44" s="12"/>
      <c r="AC44" s="12"/>
      <c r="AD44" s="55">
        <v>10</v>
      </c>
      <c r="AE44" s="12">
        <v>10</v>
      </c>
      <c r="AF44" s="12">
        <v>10</v>
      </c>
      <c r="AG44" s="12">
        <v>10</v>
      </c>
      <c r="AH44" s="12">
        <v>9.9</v>
      </c>
      <c r="AI44" s="55">
        <v>10</v>
      </c>
      <c r="AJ44" s="57">
        <v>-10</v>
      </c>
      <c r="AK44" s="12">
        <v>10</v>
      </c>
      <c r="AL44" s="12">
        <v>10</v>
      </c>
      <c r="AM44" s="31">
        <f>SUM(B44:AL44)</f>
        <v>226.6</v>
      </c>
      <c r="AN44" s="36">
        <f>AM44/26</f>
        <v>8.715384615384615</v>
      </c>
    </row>
    <row r="45" spans="1:40" ht="12.75" hidden="1">
      <c r="A45" s="4" t="s">
        <v>5</v>
      </c>
      <c r="B45" s="18">
        <v>10</v>
      </c>
      <c r="C45" s="19">
        <v>10</v>
      </c>
      <c r="D45" s="20"/>
      <c r="E45" s="21"/>
      <c r="F45" s="20"/>
      <c r="G45" s="21"/>
      <c r="H45" s="13">
        <v>10</v>
      </c>
      <c r="I45" s="13">
        <v>10</v>
      </c>
      <c r="J45" s="13">
        <v>8</v>
      </c>
      <c r="K45" s="13">
        <v>9</v>
      </c>
      <c r="L45" s="13">
        <v>10</v>
      </c>
      <c r="M45" s="13">
        <v>9</v>
      </c>
      <c r="N45" s="13">
        <v>10</v>
      </c>
      <c r="O45" s="13">
        <v>10</v>
      </c>
      <c r="P45" s="13">
        <v>10</v>
      </c>
      <c r="Q45" s="46">
        <v>10</v>
      </c>
      <c r="R45" s="13">
        <v>10</v>
      </c>
      <c r="S45" s="13">
        <v>10</v>
      </c>
      <c r="T45" s="13"/>
      <c r="U45" s="13"/>
      <c r="V45" s="13"/>
      <c r="W45" s="13">
        <v>10</v>
      </c>
      <c r="X45" s="13">
        <v>10</v>
      </c>
      <c r="Y45" s="13">
        <v>10</v>
      </c>
      <c r="Z45" s="13"/>
      <c r="AA45" s="13"/>
      <c r="AB45" s="13"/>
      <c r="AC45" s="13"/>
      <c r="AD45" s="13">
        <v>10</v>
      </c>
      <c r="AE45" s="13">
        <v>10</v>
      </c>
      <c r="AF45" s="13">
        <v>10</v>
      </c>
      <c r="AG45" s="13">
        <v>9</v>
      </c>
      <c r="AH45" s="13">
        <v>10</v>
      </c>
      <c r="AI45" s="13">
        <v>9.3</v>
      </c>
      <c r="AJ45" s="44">
        <v>9.7</v>
      </c>
      <c r="AK45" s="13">
        <v>10</v>
      </c>
      <c r="AL45" s="13">
        <v>9.6</v>
      </c>
      <c r="AM45" s="32">
        <f>SUM(B45:AL45)</f>
        <v>253.6</v>
      </c>
      <c r="AN45" s="36">
        <f>AM45/26</f>
        <v>9.753846153846153</v>
      </c>
    </row>
    <row r="46" spans="1:40" ht="12.75" hidden="1">
      <c r="A46" s="5" t="s">
        <v>15</v>
      </c>
      <c r="B46" s="56">
        <v>10</v>
      </c>
      <c r="C46" s="22">
        <v>10</v>
      </c>
      <c r="D46" s="23"/>
      <c r="E46" s="24"/>
      <c r="F46" s="23"/>
      <c r="G46" s="24"/>
      <c r="H46" s="13">
        <v>10</v>
      </c>
      <c r="I46" s="26">
        <v>10</v>
      </c>
      <c r="J46" s="13">
        <v>10</v>
      </c>
      <c r="K46" s="13">
        <v>9.5</v>
      </c>
      <c r="L46" s="25">
        <v>10</v>
      </c>
      <c r="M46" s="13">
        <v>10</v>
      </c>
      <c r="N46" s="13">
        <v>10</v>
      </c>
      <c r="O46" s="13">
        <v>9.96</v>
      </c>
      <c r="P46" s="13">
        <v>9.57</v>
      </c>
      <c r="Q46" s="13">
        <v>10</v>
      </c>
      <c r="R46" s="46">
        <v>10</v>
      </c>
      <c r="S46" s="44">
        <v>7</v>
      </c>
      <c r="T46" s="13"/>
      <c r="U46" s="13"/>
      <c r="V46" s="13">
        <v>10</v>
      </c>
      <c r="W46" s="13">
        <v>10</v>
      </c>
      <c r="X46" s="13">
        <v>10</v>
      </c>
      <c r="Y46" s="13">
        <v>10</v>
      </c>
      <c r="Z46" s="13"/>
      <c r="AA46" s="13"/>
      <c r="AB46" s="13"/>
      <c r="AC46" s="13"/>
      <c r="AD46" s="13">
        <v>10</v>
      </c>
      <c r="AE46" s="13">
        <v>10</v>
      </c>
      <c r="AF46" s="13">
        <v>10</v>
      </c>
      <c r="AG46" s="13">
        <v>10</v>
      </c>
      <c r="AH46" s="13">
        <v>10</v>
      </c>
      <c r="AI46" s="13">
        <v>10</v>
      </c>
      <c r="AJ46" s="13">
        <v>10</v>
      </c>
      <c r="AK46" s="13">
        <v>10</v>
      </c>
      <c r="AL46" s="13">
        <v>10</v>
      </c>
      <c r="AM46" s="32">
        <f>SUM(B46:AL46)</f>
        <v>266.03</v>
      </c>
      <c r="AN46" s="36">
        <f>AM46/27</f>
        <v>9.852962962962962</v>
      </c>
    </row>
    <row r="47" spans="1:40" ht="12.75" hidden="1">
      <c r="A47" s="38" t="s">
        <v>22</v>
      </c>
      <c r="B47" s="18">
        <v>8.7</v>
      </c>
      <c r="C47" s="19">
        <v>10</v>
      </c>
      <c r="D47" s="20"/>
      <c r="E47" s="21"/>
      <c r="F47" s="20"/>
      <c r="G47" s="21"/>
      <c r="H47" s="13">
        <v>10</v>
      </c>
      <c r="I47" s="13">
        <v>10</v>
      </c>
      <c r="J47" s="13">
        <v>9.5</v>
      </c>
      <c r="K47" s="13">
        <v>9.5</v>
      </c>
      <c r="L47" s="13">
        <v>8.2</v>
      </c>
      <c r="M47" s="13">
        <v>9.5</v>
      </c>
      <c r="N47" s="13">
        <v>10</v>
      </c>
      <c r="O47" s="13">
        <v>10</v>
      </c>
      <c r="P47" s="13">
        <v>10</v>
      </c>
      <c r="Q47" s="13">
        <v>10</v>
      </c>
      <c r="R47" s="13">
        <v>10</v>
      </c>
      <c r="S47" s="13">
        <v>9.5</v>
      </c>
      <c r="T47" s="13"/>
      <c r="U47" s="13"/>
      <c r="V47" s="13"/>
      <c r="W47" s="13">
        <v>10</v>
      </c>
      <c r="X47" s="13">
        <v>10</v>
      </c>
      <c r="Y47" s="13">
        <v>9</v>
      </c>
      <c r="Z47" s="13"/>
      <c r="AA47" s="13"/>
      <c r="AB47" s="13"/>
      <c r="AC47" s="13"/>
      <c r="AD47" s="13">
        <v>10</v>
      </c>
      <c r="AE47" s="25">
        <v>10</v>
      </c>
      <c r="AF47" s="25">
        <v>10</v>
      </c>
      <c r="AG47" s="13">
        <v>10</v>
      </c>
      <c r="AH47" s="13">
        <v>10</v>
      </c>
      <c r="AI47" s="13">
        <v>10</v>
      </c>
      <c r="AJ47" s="44">
        <v>7.14</v>
      </c>
      <c r="AK47" s="13">
        <v>10</v>
      </c>
      <c r="AL47" s="13">
        <v>10</v>
      </c>
      <c r="AM47" s="32">
        <f>SUM(B47:AL47)</f>
        <v>251.04</v>
      </c>
      <c r="AN47" s="36">
        <f aca="true" t="shared" si="2" ref="AN47:AN66">AM47/26</f>
        <v>9.655384615384616</v>
      </c>
    </row>
    <row r="48" spans="1:40" ht="12.75" hidden="1">
      <c r="A48" s="4" t="s">
        <v>6</v>
      </c>
      <c r="B48" s="18">
        <v>10</v>
      </c>
      <c r="C48" s="19">
        <v>10</v>
      </c>
      <c r="D48" s="20"/>
      <c r="E48" s="21"/>
      <c r="F48" s="20"/>
      <c r="G48" s="21"/>
      <c r="H48" s="13">
        <v>10</v>
      </c>
      <c r="I48" s="13">
        <v>10</v>
      </c>
      <c r="J48" s="13">
        <v>10</v>
      </c>
      <c r="K48" s="13">
        <v>8.5</v>
      </c>
      <c r="L48" s="13">
        <v>7.2</v>
      </c>
      <c r="M48" s="13">
        <v>10</v>
      </c>
      <c r="N48" s="13">
        <v>9.5</v>
      </c>
      <c r="O48" s="13">
        <v>10</v>
      </c>
      <c r="P48" s="13">
        <v>6.6</v>
      </c>
      <c r="Q48" s="13">
        <v>10</v>
      </c>
      <c r="R48" s="46">
        <v>10</v>
      </c>
      <c r="S48" s="46">
        <v>9</v>
      </c>
      <c r="T48" s="13"/>
      <c r="U48" s="13"/>
      <c r="V48" s="13"/>
      <c r="W48" s="13">
        <v>10</v>
      </c>
      <c r="X48" s="13">
        <v>10</v>
      </c>
      <c r="Y48" s="13">
        <v>10</v>
      </c>
      <c r="Z48" s="13"/>
      <c r="AA48" s="13"/>
      <c r="AB48" s="13"/>
      <c r="AC48" s="13"/>
      <c r="AD48" s="13">
        <v>10</v>
      </c>
      <c r="AE48" s="13">
        <v>10</v>
      </c>
      <c r="AF48" s="13">
        <v>10</v>
      </c>
      <c r="AG48" s="25">
        <v>10</v>
      </c>
      <c r="AH48" s="13">
        <v>4.9</v>
      </c>
      <c r="AI48" s="25">
        <v>10</v>
      </c>
      <c r="AJ48" s="25">
        <v>10</v>
      </c>
      <c r="AK48" s="25">
        <v>10</v>
      </c>
      <c r="AL48" s="13">
        <v>10</v>
      </c>
      <c r="AM48" s="32">
        <f>SUM(B48:AL48)</f>
        <v>245.70000000000002</v>
      </c>
      <c r="AN48" s="36">
        <f t="shared" si="2"/>
        <v>9.450000000000001</v>
      </c>
    </row>
    <row r="49" spans="1:40" ht="12.75" hidden="1">
      <c r="A49" s="4" t="s">
        <v>23</v>
      </c>
      <c r="B49" s="47">
        <v>9.9</v>
      </c>
      <c r="C49" s="19">
        <v>10</v>
      </c>
      <c r="D49" s="20"/>
      <c r="E49" s="21"/>
      <c r="F49" s="20"/>
      <c r="G49" s="21"/>
      <c r="H49" s="13">
        <v>10</v>
      </c>
      <c r="I49" s="13">
        <v>10</v>
      </c>
      <c r="J49" s="13">
        <v>10</v>
      </c>
      <c r="K49" s="13">
        <v>10</v>
      </c>
      <c r="L49" s="13">
        <v>9.6</v>
      </c>
      <c r="M49" s="13">
        <v>10</v>
      </c>
      <c r="N49" s="13">
        <v>9.5</v>
      </c>
      <c r="O49" s="13">
        <v>10</v>
      </c>
      <c r="P49" s="13">
        <v>10</v>
      </c>
      <c r="Q49" s="13">
        <v>10</v>
      </c>
      <c r="R49" s="46">
        <v>10</v>
      </c>
      <c r="S49" s="46">
        <v>9</v>
      </c>
      <c r="T49" s="13"/>
      <c r="U49" s="13"/>
      <c r="V49" s="13"/>
      <c r="W49" s="13">
        <v>10</v>
      </c>
      <c r="X49" s="13">
        <v>10</v>
      </c>
      <c r="Y49" s="13">
        <v>10</v>
      </c>
      <c r="Z49" s="13"/>
      <c r="AA49" s="13"/>
      <c r="AB49" s="13"/>
      <c r="AC49" s="13"/>
      <c r="AD49" s="13">
        <v>10</v>
      </c>
      <c r="AE49" s="13">
        <v>10</v>
      </c>
      <c r="AF49" s="13">
        <v>10</v>
      </c>
      <c r="AG49" s="13">
        <v>10</v>
      </c>
      <c r="AH49" s="13">
        <v>10</v>
      </c>
      <c r="AI49" s="13">
        <v>10</v>
      </c>
      <c r="AJ49" s="13">
        <v>10</v>
      </c>
      <c r="AK49" s="13">
        <v>10</v>
      </c>
      <c r="AL49" s="13">
        <v>10</v>
      </c>
      <c r="AM49" s="32">
        <f aca="true" t="shared" si="3" ref="AM49:AM64">SUM(B49:AL49)</f>
        <v>258</v>
      </c>
      <c r="AN49" s="36">
        <f t="shared" si="2"/>
        <v>9.923076923076923</v>
      </c>
    </row>
    <row r="50" spans="1:40" ht="12.75" hidden="1">
      <c r="A50" s="4" t="s">
        <v>7</v>
      </c>
      <c r="B50" s="18">
        <v>10</v>
      </c>
      <c r="C50" s="19">
        <v>10</v>
      </c>
      <c r="D50" s="20"/>
      <c r="E50" s="21"/>
      <c r="F50" s="20"/>
      <c r="G50" s="21"/>
      <c r="H50" s="13">
        <v>10</v>
      </c>
      <c r="I50" s="13">
        <v>10</v>
      </c>
      <c r="J50" s="13">
        <v>10</v>
      </c>
      <c r="K50" s="13">
        <v>10</v>
      </c>
      <c r="L50" s="13">
        <v>9.4</v>
      </c>
      <c r="M50" s="13">
        <v>10</v>
      </c>
      <c r="N50" s="13">
        <v>10</v>
      </c>
      <c r="O50" s="13">
        <v>10</v>
      </c>
      <c r="P50" s="13">
        <v>10</v>
      </c>
      <c r="Q50" s="13">
        <v>10</v>
      </c>
      <c r="R50" s="13">
        <v>10</v>
      </c>
      <c r="S50" s="13">
        <v>9.5</v>
      </c>
      <c r="T50" s="13"/>
      <c r="U50" s="13"/>
      <c r="V50" s="13"/>
      <c r="W50" s="13">
        <v>10</v>
      </c>
      <c r="X50" s="13">
        <v>10</v>
      </c>
      <c r="Y50" s="13">
        <v>10</v>
      </c>
      <c r="Z50" s="13"/>
      <c r="AA50" s="13"/>
      <c r="AB50" s="13"/>
      <c r="AC50" s="13"/>
      <c r="AD50" s="13">
        <v>10</v>
      </c>
      <c r="AE50" s="13">
        <v>10</v>
      </c>
      <c r="AF50" s="13">
        <v>10</v>
      </c>
      <c r="AG50" s="13">
        <v>10</v>
      </c>
      <c r="AH50" s="13">
        <v>10</v>
      </c>
      <c r="AI50" s="13">
        <v>10</v>
      </c>
      <c r="AJ50" s="44">
        <v>-15</v>
      </c>
      <c r="AK50" s="13">
        <v>10</v>
      </c>
      <c r="AL50" s="13">
        <v>9.8</v>
      </c>
      <c r="AM50" s="32">
        <f t="shared" si="3"/>
        <v>233.70000000000002</v>
      </c>
      <c r="AN50" s="36">
        <f t="shared" si="2"/>
        <v>8.98846153846154</v>
      </c>
    </row>
    <row r="51" spans="1:40" ht="12.75" hidden="1">
      <c r="A51" s="4" t="s">
        <v>8</v>
      </c>
      <c r="B51" s="18">
        <v>9.7</v>
      </c>
      <c r="C51" s="19">
        <v>9.8</v>
      </c>
      <c r="D51" s="20"/>
      <c r="E51" s="21"/>
      <c r="F51" s="20"/>
      <c r="G51" s="21"/>
      <c r="H51" s="13">
        <v>10</v>
      </c>
      <c r="I51" s="13">
        <v>10</v>
      </c>
      <c r="J51" s="13">
        <v>10</v>
      </c>
      <c r="K51" s="13">
        <v>10</v>
      </c>
      <c r="L51" s="13">
        <v>10</v>
      </c>
      <c r="M51" s="13">
        <v>10</v>
      </c>
      <c r="N51" s="13">
        <v>10</v>
      </c>
      <c r="O51" s="13">
        <v>10</v>
      </c>
      <c r="P51" s="13">
        <v>10</v>
      </c>
      <c r="Q51" s="13">
        <v>10</v>
      </c>
      <c r="R51" s="13">
        <v>10</v>
      </c>
      <c r="S51" s="13">
        <v>9.5</v>
      </c>
      <c r="T51" s="13"/>
      <c r="U51" s="13"/>
      <c r="V51" s="13"/>
      <c r="W51" s="13">
        <v>10</v>
      </c>
      <c r="X51" s="13">
        <v>10</v>
      </c>
      <c r="Y51" s="13">
        <v>9.5</v>
      </c>
      <c r="Z51" s="13"/>
      <c r="AA51" s="13"/>
      <c r="AB51" s="13"/>
      <c r="AC51" s="13"/>
      <c r="AD51" s="13">
        <v>10</v>
      </c>
      <c r="AE51" s="25">
        <v>10</v>
      </c>
      <c r="AF51" s="25">
        <v>10</v>
      </c>
      <c r="AG51" s="13">
        <v>10</v>
      </c>
      <c r="AH51" s="13">
        <v>10</v>
      </c>
      <c r="AI51" s="13">
        <v>10</v>
      </c>
      <c r="AJ51" s="44">
        <v>2.86</v>
      </c>
      <c r="AK51" s="13">
        <v>10</v>
      </c>
      <c r="AL51" s="13">
        <v>10</v>
      </c>
      <c r="AM51" s="32">
        <f t="shared" si="3"/>
        <v>251.36</v>
      </c>
      <c r="AN51" s="36">
        <f t="shared" si="2"/>
        <v>9.667692307692308</v>
      </c>
    </row>
    <row r="52" spans="1:40" ht="12.75" hidden="1">
      <c r="A52" s="4" t="s">
        <v>24</v>
      </c>
      <c r="B52" s="18">
        <v>7.3</v>
      </c>
      <c r="C52" s="19">
        <v>10</v>
      </c>
      <c r="D52" s="20"/>
      <c r="E52" s="21"/>
      <c r="F52" s="20"/>
      <c r="G52" s="21"/>
      <c r="H52" s="13">
        <v>10</v>
      </c>
      <c r="I52" s="13">
        <v>10</v>
      </c>
      <c r="J52" s="13">
        <v>10</v>
      </c>
      <c r="K52" s="13">
        <v>7.5</v>
      </c>
      <c r="L52" s="13">
        <v>9.8</v>
      </c>
      <c r="M52" s="13">
        <v>10</v>
      </c>
      <c r="N52" s="13">
        <v>10</v>
      </c>
      <c r="O52" s="13">
        <v>10</v>
      </c>
      <c r="P52" s="13">
        <v>9</v>
      </c>
      <c r="Q52" s="13">
        <v>10</v>
      </c>
      <c r="R52" s="13">
        <v>10</v>
      </c>
      <c r="S52" s="44">
        <v>9.5</v>
      </c>
      <c r="T52" s="13"/>
      <c r="U52" s="13"/>
      <c r="V52" s="13"/>
      <c r="W52" s="13">
        <v>10</v>
      </c>
      <c r="X52" s="13">
        <v>10</v>
      </c>
      <c r="Y52" s="13">
        <v>10</v>
      </c>
      <c r="Z52" s="13"/>
      <c r="AA52" s="13"/>
      <c r="AB52" s="13"/>
      <c r="AC52" s="13"/>
      <c r="AD52" s="13">
        <v>10</v>
      </c>
      <c r="AE52" s="13">
        <v>10</v>
      </c>
      <c r="AF52" s="13">
        <v>10</v>
      </c>
      <c r="AG52" s="13">
        <v>10</v>
      </c>
      <c r="AH52" s="13">
        <v>10</v>
      </c>
      <c r="AI52" s="13">
        <v>10</v>
      </c>
      <c r="AJ52" s="44">
        <v>2.31</v>
      </c>
      <c r="AK52" s="25">
        <v>10</v>
      </c>
      <c r="AL52" s="13">
        <v>10</v>
      </c>
      <c r="AM52" s="32">
        <f t="shared" si="3"/>
        <v>245.41</v>
      </c>
      <c r="AN52" s="36">
        <f t="shared" si="2"/>
        <v>9.438846153846153</v>
      </c>
    </row>
    <row r="53" spans="1:40" ht="12.75" hidden="1">
      <c r="A53" s="4" t="s">
        <v>35</v>
      </c>
      <c r="B53" s="18">
        <v>7.8</v>
      </c>
      <c r="C53" s="19">
        <v>10</v>
      </c>
      <c r="D53" s="20"/>
      <c r="E53" s="21"/>
      <c r="F53" s="20"/>
      <c r="G53" s="21"/>
      <c r="H53" s="13">
        <v>10</v>
      </c>
      <c r="I53" s="13">
        <v>10</v>
      </c>
      <c r="J53" s="13">
        <v>10</v>
      </c>
      <c r="K53" s="13">
        <v>9.5</v>
      </c>
      <c r="L53" s="13">
        <v>10</v>
      </c>
      <c r="M53" s="13">
        <v>9</v>
      </c>
      <c r="N53" s="13">
        <v>10</v>
      </c>
      <c r="O53" s="13">
        <v>10</v>
      </c>
      <c r="P53" s="13">
        <v>9.64</v>
      </c>
      <c r="Q53" s="13">
        <v>10</v>
      </c>
      <c r="R53" s="13">
        <v>10</v>
      </c>
      <c r="S53" s="44">
        <v>9.5</v>
      </c>
      <c r="T53" s="13"/>
      <c r="U53" s="13"/>
      <c r="V53" s="13"/>
      <c r="W53" s="13">
        <v>10</v>
      </c>
      <c r="X53" s="13">
        <v>10</v>
      </c>
      <c r="Y53" s="13">
        <v>7.5</v>
      </c>
      <c r="Z53" s="13"/>
      <c r="AA53" s="13"/>
      <c r="AB53" s="13"/>
      <c r="AC53" s="13">
        <v>0</v>
      </c>
      <c r="AD53" s="13">
        <v>10</v>
      </c>
      <c r="AE53" s="13">
        <v>10</v>
      </c>
      <c r="AF53" s="13">
        <v>10</v>
      </c>
      <c r="AG53" s="13">
        <v>10</v>
      </c>
      <c r="AH53" s="13">
        <v>8.1</v>
      </c>
      <c r="AI53" s="13">
        <v>10</v>
      </c>
      <c r="AJ53" s="44">
        <v>-23</v>
      </c>
      <c r="AK53" s="13">
        <v>10</v>
      </c>
      <c r="AL53" s="13">
        <v>10</v>
      </c>
      <c r="AM53" s="32">
        <f t="shared" si="3"/>
        <v>218.04</v>
      </c>
      <c r="AN53" s="36">
        <f t="shared" si="2"/>
        <v>8.386153846153846</v>
      </c>
    </row>
    <row r="54" spans="1:40" ht="12.75" hidden="1">
      <c r="A54" s="4" t="s">
        <v>26</v>
      </c>
      <c r="B54" s="18">
        <v>9</v>
      </c>
      <c r="C54" s="19">
        <v>10</v>
      </c>
      <c r="D54" s="20"/>
      <c r="E54" s="21"/>
      <c r="F54" s="20"/>
      <c r="G54" s="21"/>
      <c r="H54" s="13">
        <v>10</v>
      </c>
      <c r="I54" s="13">
        <v>10</v>
      </c>
      <c r="J54" s="13">
        <v>10</v>
      </c>
      <c r="K54" s="13">
        <v>10</v>
      </c>
      <c r="L54" s="13">
        <v>10</v>
      </c>
      <c r="M54" s="13">
        <v>10</v>
      </c>
      <c r="N54" s="13">
        <v>9.5</v>
      </c>
      <c r="O54" s="13">
        <v>10</v>
      </c>
      <c r="P54" s="13">
        <v>10</v>
      </c>
      <c r="Q54" s="13">
        <v>10</v>
      </c>
      <c r="R54" s="13">
        <v>10</v>
      </c>
      <c r="S54" s="13">
        <v>9.5</v>
      </c>
      <c r="T54" s="13"/>
      <c r="U54" s="13"/>
      <c r="V54" s="13"/>
      <c r="W54" s="13">
        <v>10</v>
      </c>
      <c r="X54" s="13">
        <v>10</v>
      </c>
      <c r="Y54" s="13">
        <v>8.5</v>
      </c>
      <c r="Z54" s="13"/>
      <c r="AA54" s="13"/>
      <c r="AB54" s="13"/>
      <c r="AC54" s="75">
        <v>0</v>
      </c>
      <c r="AD54" s="13">
        <v>10</v>
      </c>
      <c r="AE54" s="13">
        <v>10</v>
      </c>
      <c r="AF54" s="13">
        <v>10</v>
      </c>
      <c r="AG54" s="13">
        <v>10</v>
      </c>
      <c r="AH54" s="13">
        <v>10</v>
      </c>
      <c r="AI54" s="25">
        <v>10</v>
      </c>
      <c r="AJ54" s="44">
        <v>1.7</v>
      </c>
      <c r="AK54" s="25">
        <v>10</v>
      </c>
      <c r="AL54" s="13">
        <v>10</v>
      </c>
      <c r="AM54" s="32">
        <f t="shared" si="3"/>
        <v>248.2</v>
      </c>
      <c r="AN54" s="36">
        <f t="shared" si="2"/>
        <v>9.546153846153846</v>
      </c>
    </row>
    <row r="55" spans="1:40" ht="12.75" hidden="1">
      <c r="A55" s="4" t="s">
        <v>9</v>
      </c>
      <c r="B55" s="18">
        <v>10</v>
      </c>
      <c r="C55" s="19">
        <v>10</v>
      </c>
      <c r="D55" s="20"/>
      <c r="E55" s="21"/>
      <c r="F55" s="20"/>
      <c r="G55" s="21"/>
      <c r="H55" s="13">
        <v>10</v>
      </c>
      <c r="I55" s="13">
        <v>10</v>
      </c>
      <c r="J55" s="13">
        <v>10</v>
      </c>
      <c r="K55" s="13">
        <v>10</v>
      </c>
      <c r="L55" s="13">
        <v>9.8</v>
      </c>
      <c r="M55" s="13">
        <v>10</v>
      </c>
      <c r="N55" s="13">
        <v>10</v>
      </c>
      <c r="O55" s="13">
        <v>10</v>
      </c>
      <c r="P55" s="13">
        <v>10</v>
      </c>
      <c r="Q55" s="13">
        <v>10</v>
      </c>
      <c r="R55" s="13">
        <v>10</v>
      </c>
      <c r="S55" s="44">
        <v>7</v>
      </c>
      <c r="T55" s="13"/>
      <c r="U55" s="13"/>
      <c r="V55" s="13"/>
      <c r="W55" s="13">
        <v>10</v>
      </c>
      <c r="X55" s="13">
        <v>10</v>
      </c>
      <c r="Y55" s="13">
        <v>9.5</v>
      </c>
      <c r="Z55" s="13"/>
      <c r="AA55" s="13"/>
      <c r="AB55" s="13"/>
      <c r="AC55" s="13"/>
      <c r="AD55" s="13">
        <v>10</v>
      </c>
      <c r="AE55" s="13">
        <v>10</v>
      </c>
      <c r="AF55" s="13">
        <v>10</v>
      </c>
      <c r="AG55" s="13">
        <v>10</v>
      </c>
      <c r="AH55" s="13">
        <v>10</v>
      </c>
      <c r="AI55" s="13">
        <v>10</v>
      </c>
      <c r="AJ55" s="44">
        <v>-40</v>
      </c>
      <c r="AK55" s="13">
        <v>10</v>
      </c>
      <c r="AL55" s="13">
        <v>9.8</v>
      </c>
      <c r="AM55" s="32">
        <f t="shared" si="3"/>
        <v>206.10000000000002</v>
      </c>
      <c r="AN55" s="36">
        <f t="shared" si="2"/>
        <v>7.926923076923078</v>
      </c>
    </row>
    <row r="56" spans="1:40" ht="12.75" hidden="1">
      <c r="A56" s="4" t="s">
        <v>27</v>
      </c>
      <c r="B56" s="18">
        <v>9.2</v>
      </c>
      <c r="C56" s="19">
        <v>10</v>
      </c>
      <c r="D56" s="20"/>
      <c r="E56" s="21"/>
      <c r="F56" s="20"/>
      <c r="G56" s="21"/>
      <c r="H56" s="13">
        <v>10</v>
      </c>
      <c r="I56" s="13">
        <v>10</v>
      </c>
      <c r="J56" s="13">
        <v>9.5</v>
      </c>
      <c r="K56" s="13">
        <v>10</v>
      </c>
      <c r="L56" s="13">
        <v>10</v>
      </c>
      <c r="M56" s="13">
        <v>6.5</v>
      </c>
      <c r="N56" s="13">
        <v>10</v>
      </c>
      <c r="O56" s="13">
        <v>9.96</v>
      </c>
      <c r="P56" s="13">
        <v>4.5</v>
      </c>
      <c r="Q56" s="13">
        <v>10</v>
      </c>
      <c r="R56" s="13">
        <v>10</v>
      </c>
      <c r="S56" s="44">
        <v>8.5</v>
      </c>
      <c r="T56" s="13"/>
      <c r="U56" s="13"/>
      <c r="V56" s="13"/>
      <c r="W56" s="13">
        <v>10</v>
      </c>
      <c r="X56" s="13">
        <v>10</v>
      </c>
      <c r="Y56" s="13">
        <v>10</v>
      </c>
      <c r="Z56" s="13"/>
      <c r="AA56" s="13"/>
      <c r="AB56" s="13"/>
      <c r="AC56" s="13"/>
      <c r="AD56" s="13">
        <v>10</v>
      </c>
      <c r="AE56" s="13">
        <v>10</v>
      </c>
      <c r="AF56" s="13">
        <v>10</v>
      </c>
      <c r="AG56" s="13">
        <v>10</v>
      </c>
      <c r="AH56" s="13">
        <v>10</v>
      </c>
      <c r="AI56" s="13">
        <v>10</v>
      </c>
      <c r="AJ56" s="25">
        <v>10</v>
      </c>
      <c r="AK56" s="25">
        <v>10</v>
      </c>
      <c r="AL56" s="13">
        <v>10</v>
      </c>
      <c r="AM56" s="32">
        <f t="shared" si="3"/>
        <v>248.16</v>
      </c>
      <c r="AN56" s="36">
        <f t="shared" si="2"/>
        <v>9.544615384615385</v>
      </c>
    </row>
    <row r="57" spans="1:40" s="60" customFormat="1" ht="15" customHeight="1" hidden="1">
      <c r="A57" s="43" t="s">
        <v>10</v>
      </c>
      <c r="B57" s="54">
        <v>10</v>
      </c>
      <c r="C57" s="49">
        <v>10</v>
      </c>
      <c r="D57" s="50"/>
      <c r="E57" s="51"/>
      <c r="F57" s="50"/>
      <c r="G57" s="51"/>
      <c r="H57" s="52">
        <v>10</v>
      </c>
      <c r="I57" s="52">
        <v>10</v>
      </c>
      <c r="J57" s="52">
        <v>10</v>
      </c>
      <c r="K57" s="52">
        <v>10</v>
      </c>
      <c r="L57" s="52">
        <v>9.6</v>
      </c>
      <c r="M57" s="52">
        <v>10</v>
      </c>
      <c r="N57" s="52">
        <v>10</v>
      </c>
      <c r="O57" s="52">
        <v>10</v>
      </c>
      <c r="P57" s="52">
        <v>10</v>
      </c>
      <c r="Q57" s="52">
        <v>10</v>
      </c>
      <c r="R57" s="53">
        <v>10</v>
      </c>
      <c r="S57" s="53">
        <v>10</v>
      </c>
      <c r="T57" s="52"/>
      <c r="U57" s="52"/>
      <c r="V57" s="52"/>
      <c r="W57" s="61">
        <v>10</v>
      </c>
      <c r="X57" s="61">
        <v>10</v>
      </c>
      <c r="Y57" s="52">
        <v>10</v>
      </c>
      <c r="Z57" s="52"/>
      <c r="AA57" s="52"/>
      <c r="AB57" s="52"/>
      <c r="AC57" s="52"/>
      <c r="AD57" s="52">
        <v>10</v>
      </c>
      <c r="AE57" s="52">
        <v>10</v>
      </c>
      <c r="AF57" s="52">
        <v>10</v>
      </c>
      <c r="AG57" s="52">
        <v>10</v>
      </c>
      <c r="AH57" s="52">
        <v>10</v>
      </c>
      <c r="AI57" s="52">
        <v>10</v>
      </c>
      <c r="AJ57" s="52">
        <v>10</v>
      </c>
      <c r="AK57" s="52">
        <v>10</v>
      </c>
      <c r="AL57" s="52">
        <v>10</v>
      </c>
      <c r="AM57" s="58">
        <f t="shared" si="3"/>
        <v>259.6</v>
      </c>
      <c r="AN57" s="59">
        <f t="shared" si="2"/>
        <v>9.984615384615385</v>
      </c>
    </row>
    <row r="58" spans="1:40" ht="12.75" hidden="1">
      <c r="A58" s="4" t="s">
        <v>28</v>
      </c>
      <c r="B58" s="47">
        <v>9.9</v>
      </c>
      <c r="C58" s="18">
        <v>10</v>
      </c>
      <c r="D58" s="20"/>
      <c r="E58" s="21"/>
      <c r="F58" s="20"/>
      <c r="G58" s="21"/>
      <c r="H58" s="13">
        <v>10</v>
      </c>
      <c r="I58" s="13">
        <v>10</v>
      </c>
      <c r="J58" s="13">
        <v>10</v>
      </c>
      <c r="K58" s="13">
        <v>10</v>
      </c>
      <c r="L58" s="13">
        <v>10</v>
      </c>
      <c r="M58" s="13">
        <v>8</v>
      </c>
      <c r="N58" s="13">
        <v>10</v>
      </c>
      <c r="O58" s="13">
        <v>10</v>
      </c>
      <c r="P58" s="13">
        <v>10</v>
      </c>
      <c r="Q58" s="13">
        <v>10</v>
      </c>
      <c r="R58" s="44">
        <v>-5</v>
      </c>
      <c r="S58" s="44">
        <v>9</v>
      </c>
      <c r="T58" s="13"/>
      <c r="U58" s="13"/>
      <c r="V58" s="13"/>
      <c r="W58" s="13">
        <v>10</v>
      </c>
      <c r="X58" s="13">
        <v>10</v>
      </c>
      <c r="Y58" s="13">
        <v>10</v>
      </c>
      <c r="Z58" s="13"/>
      <c r="AA58" s="13"/>
      <c r="AB58" s="13"/>
      <c r="AC58" s="13"/>
      <c r="AD58" s="13">
        <v>10</v>
      </c>
      <c r="AE58" s="13">
        <v>10</v>
      </c>
      <c r="AF58" s="25">
        <v>10</v>
      </c>
      <c r="AG58" s="13">
        <v>10</v>
      </c>
      <c r="AH58" s="13">
        <v>10</v>
      </c>
      <c r="AI58" s="25">
        <v>10</v>
      </c>
      <c r="AJ58" s="13">
        <v>10</v>
      </c>
      <c r="AK58" s="25">
        <v>10</v>
      </c>
      <c r="AL58" s="13">
        <v>10</v>
      </c>
      <c r="AM58" s="32">
        <f t="shared" si="3"/>
        <v>241.9</v>
      </c>
      <c r="AN58" s="36">
        <f t="shared" si="2"/>
        <v>9.303846153846154</v>
      </c>
    </row>
    <row r="59" spans="1:40" ht="12.75" customHeight="1" hidden="1">
      <c r="A59" s="43" t="s">
        <v>11</v>
      </c>
      <c r="B59" s="48">
        <v>9.9</v>
      </c>
      <c r="C59" s="49">
        <v>10</v>
      </c>
      <c r="D59" s="50"/>
      <c r="E59" s="51"/>
      <c r="F59" s="50"/>
      <c r="G59" s="51"/>
      <c r="H59" s="52">
        <v>10</v>
      </c>
      <c r="I59" s="52">
        <v>10</v>
      </c>
      <c r="J59" s="52">
        <v>10</v>
      </c>
      <c r="K59" s="52">
        <v>10</v>
      </c>
      <c r="L59" s="52">
        <v>10</v>
      </c>
      <c r="M59" s="52">
        <v>10</v>
      </c>
      <c r="N59" s="52">
        <v>10</v>
      </c>
      <c r="O59" s="52">
        <v>10</v>
      </c>
      <c r="P59" s="52">
        <v>10</v>
      </c>
      <c r="Q59" s="52">
        <v>10</v>
      </c>
      <c r="R59" s="52">
        <v>10</v>
      </c>
      <c r="S59" s="53">
        <v>9</v>
      </c>
      <c r="T59" s="13"/>
      <c r="U59" s="13"/>
      <c r="V59" s="13"/>
      <c r="W59" s="13">
        <v>10</v>
      </c>
      <c r="X59" s="13">
        <v>10</v>
      </c>
      <c r="Y59" s="13">
        <v>10</v>
      </c>
      <c r="Z59" s="13"/>
      <c r="AA59" s="13"/>
      <c r="AB59" s="13"/>
      <c r="AC59" s="13"/>
      <c r="AD59" s="13">
        <v>10</v>
      </c>
      <c r="AE59" s="13">
        <v>10</v>
      </c>
      <c r="AF59" s="13">
        <v>10</v>
      </c>
      <c r="AG59" s="13">
        <v>10</v>
      </c>
      <c r="AH59" s="13">
        <v>9.64</v>
      </c>
      <c r="AI59" s="13">
        <v>10</v>
      </c>
      <c r="AJ59" s="44">
        <v>-15</v>
      </c>
      <c r="AK59" s="13">
        <v>10</v>
      </c>
      <c r="AL59" s="13">
        <v>10</v>
      </c>
      <c r="AM59" s="32">
        <f t="shared" si="3"/>
        <v>233.54000000000002</v>
      </c>
      <c r="AN59" s="36">
        <f t="shared" si="2"/>
        <v>8.982307692307693</v>
      </c>
    </row>
    <row r="60" spans="1:40" ht="12.75" hidden="1">
      <c r="A60" s="4" t="s">
        <v>12</v>
      </c>
      <c r="B60" s="18">
        <v>10</v>
      </c>
      <c r="C60" s="19">
        <v>10</v>
      </c>
      <c r="D60" s="20"/>
      <c r="E60" s="21"/>
      <c r="F60" s="20"/>
      <c r="G60" s="21"/>
      <c r="H60" s="13">
        <v>10</v>
      </c>
      <c r="I60" s="13">
        <v>10</v>
      </c>
      <c r="J60" s="13">
        <v>10</v>
      </c>
      <c r="K60" s="13">
        <v>10</v>
      </c>
      <c r="L60" s="13">
        <v>10</v>
      </c>
      <c r="M60" s="13">
        <v>9.5</v>
      </c>
      <c r="N60" s="13">
        <v>9.5</v>
      </c>
      <c r="O60" s="13">
        <v>10</v>
      </c>
      <c r="P60" s="13">
        <v>10</v>
      </c>
      <c r="Q60" s="13">
        <v>10</v>
      </c>
      <c r="R60" s="13">
        <v>10</v>
      </c>
      <c r="S60" s="13">
        <v>10</v>
      </c>
      <c r="T60" s="13"/>
      <c r="U60" s="13"/>
      <c r="V60" s="13"/>
      <c r="W60" s="13">
        <v>10</v>
      </c>
      <c r="X60" s="13">
        <v>10</v>
      </c>
      <c r="Y60" s="13">
        <v>10</v>
      </c>
      <c r="Z60" s="13"/>
      <c r="AA60" s="13"/>
      <c r="AB60" s="13"/>
      <c r="AC60" s="13"/>
      <c r="AD60" s="13">
        <v>10</v>
      </c>
      <c r="AE60" s="13">
        <v>10</v>
      </c>
      <c r="AF60" s="13">
        <v>10</v>
      </c>
      <c r="AG60" s="13">
        <v>10</v>
      </c>
      <c r="AH60" s="13">
        <v>10</v>
      </c>
      <c r="AI60" s="25">
        <v>10</v>
      </c>
      <c r="AJ60" s="13">
        <v>10</v>
      </c>
      <c r="AK60" s="25">
        <v>10</v>
      </c>
      <c r="AL60" s="13">
        <v>10</v>
      </c>
      <c r="AM60" s="32">
        <f t="shared" si="3"/>
        <v>259</v>
      </c>
      <c r="AN60" s="36">
        <f t="shared" si="2"/>
        <v>9.961538461538462</v>
      </c>
    </row>
    <row r="61" spans="1:40" ht="12.75" hidden="1">
      <c r="A61" s="4" t="s">
        <v>34</v>
      </c>
      <c r="B61" s="18">
        <v>10</v>
      </c>
      <c r="C61" s="19">
        <v>10</v>
      </c>
      <c r="D61" s="20"/>
      <c r="E61" s="21"/>
      <c r="F61" s="20"/>
      <c r="G61" s="21"/>
      <c r="H61" s="13">
        <v>10</v>
      </c>
      <c r="I61" s="13">
        <v>10</v>
      </c>
      <c r="J61" s="13">
        <v>10</v>
      </c>
      <c r="K61" s="13">
        <v>10</v>
      </c>
      <c r="L61" s="13">
        <v>10</v>
      </c>
      <c r="M61" s="13">
        <v>10</v>
      </c>
      <c r="N61" s="13">
        <v>10</v>
      </c>
      <c r="O61" s="13">
        <v>10</v>
      </c>
      <c r="P61" s="13">
        <v>10</v>
      </c>
      <c r="Q61" s="13">
        <v>10</v>
      </c>
      <c r="R61" s="46">
        <v>10</v>
      </c>
      <c r="S61" s="46">
        <v>10</v>
      </c>
      <c r="T61" s="13"/>
      <c r="U61" s="13"/>
      <c r="V61" s="13"/>
      <c r="W61" s="13">
        <v>10</v>
      </c>
      <c r="X61" s="13">
        <v>10</v>
      </c>
      <c r="Y61" s="13">
        <v>10</v>
      </c>
      <c r="Z61" s="13"/>
      <c r="AA61" s="13"/>
      <c r="AB61" s="13"/>
      <c r="AC61" s="13"/>
      <c r="AD61" s="13">
        <v>10</v>
      </c>
      <c r="AE61" s="13">
        <v>10</v>
      </c>
      <c r="AF61" s="13">
        <v>10</v>
      </c>
      <c r="AG61" s="13">
        <v>10</v>
      </c>
      <c r="AH61" s="13">
        <v>10</v>
      </c>
      <c r="AI61" s="25">
        <v>10</v>
      </c>
      <c r="AJ61" s="44">
        <v>0.91</v>
      </c>
      <c r="AK61" s="13">
        <v>10</v>
      </c>
      <c r="AL61" s="13">
        <v>10</v>
      </c>
      <c r="AM61" s="32">
        <f t="shared" si="3"/>
        <v>250.91</v>
      </c>
      <c r="AN61" s="36">
        <f t="shared" si="2"/>
        <v>9.650384615384615</v>
      </c>
    </row>
    <row r="62" spans="1:40" ht="12.75" hidden="1">
      <c r="A62" s="4" t="s">
        <v>29</v>
      </c>
      <c r="B62" s="18">
        <v>10</v>
      </c>
      <c r="C62" s="19">
        <v>10</v>
      </c>
      <c r="D62" s="20"/>
      <c r="E62" s="21"/>
      <c r="F62" s="20"/>
      <c r="G62" s="21"/>
      <c r="H62" s="45">
        <v>1.25</v>
      </c>
      <c r="I62" s="13">
        <v>10</v>
      </c>
      <c r="J62" s="13">
        <v>8.5</v>
      </c>
      <c r="K62" s="13">
        <v>7</v>
      </c>
      <c r="L62" s="13">
        <v>9</v>
      </c>
      <c r="M62" s="13">
        <v>4</v>
      </c>
      <c r="N62" s="13">
        <v>10</v>
      </c>
      <c r="O62" s="13">
        <v>9.99</v>
      </c>
      <c r="P62" s="13">
        <v>10</v>
      </c>
      <c r="Q62" s="13">
        <v>10</v>
      </c>
      <c r="R62" s="13">
        <v>10</v>
      </c>
      <c r="S62" s="13">
        <v>9.5</v>
      </c>
      <c r="T62" s="13"/>
      <c r="U62" s="13"/>
      <c r="V62" s="13"/>
      <c r="W62" s="13">
        <v>10</v>
      </c>
      <c r="X62" s="13">
        <v>10</v>
      </c>
      <c r="Y62" s="13">
        <v>10</v>
      </c>
      <c r="Z62" s="13"/>
      <c r="AA62" s="13"/>
      <c r="AB62" s="13"/>
      <c r="AC62" s="13"/>
      <c r="AD62" s="13">
        <v>10</v>
      </c>
      <c r="AE62" s="13">
        <v>10</v>
      </c>
      <c r="AF62" s="13">
        <v>10</v>
      </c>
      <c r="AG62" s="13">
        <v>10</v>
      </c>
      <c r="AH62" s="13">
        <v>10</v>
      </c>
      <c r="AI62" s="13">
        <v>10</v>
      </c>
      <c r="AJ62" s="13">
        <v>10</v>
      </c>
      <c r="AK62" s="13">
        <v>10</v>
      </c>
      <c r="AL62" s="13">
        <v>9.8</v>
      </c>
      <c r="AM62" s="32">
        <f t="shared" si="3"/>
        <v>239.04000000000002</v>
      </c>
      <c r="AN62" s="36">
        <f t="shared" si="2"/>
        <v>9.193846153846154</v>
      </c>
    </row>
    <row r="63" spans="1:40" ht="12.75" hidden="1">
      <c r="A63" s="4" t="s">
        <v>30</v>
      </c>
      <c r="B63" s="18">
        <v>10</v>
      </c>
      <c r="C63" s="19">
        <v>10</v>
      </c>
      <c r="D63" s="20"/>
      <c r="E63" s="21"/>
      <c r="F63" s="20"/>
      <c r="G63" s="21"/>
      <c r="H63" s="13">
        <v>10</v>
      </c>
      <c r="I63" s="13">
        <v>10</v>
      </c>
      <c r="J63" s="13">
        <v>10</v>
      </c>
      <c r="K63" s="13">
        <v>10</v>
      </c>
      <c r="L63" s="13">
        <v>7</v>
      </c>
      <c r="M63" s="13">
        <v>10</v>
      </c>
      <c r="N63" s="13">
        <v>10</v>
      </c>
      <c r="O63" s="13">
        <v>10</v>
      </c>
      <c r="P63" s="13">
        <v>10</v>
      </c>
      <c r="Q63" s="13">
        <v>10</v>
      </c>
      <c r="R63" s="13">
        <v>10</v>
      </c>
      <c r="S63" s="46">
        <v>9.5</v>
      </c>
      <c r="T63" s="13"/>
      <c r="U63" s="13"/>
      <c r="V63" s="13"/>
      <c r="W63" s="13">
        <v>10</v>
      </c>
      <c r="X63" s="13">
        <v>10</v>
      </c>
      <c r="Y63" s="13">
        <v>10</v>
      </c>
      <c r="Z63" s="13"/>
      <c r="AA63" s="13"/>
      <c r="AB63" s="13"/>
      <c r="AC63" s="13"/>
      <c r="AD63" s="13">
        <v>10</v>
      </c>
      <c r="AE63" s="13">
        <v>10</v>
      </c>
      <c r="AF63" s="13">
        <v>10</v>
      </c>
      <c r="AG63" s="13">
        <v>10</v>
      </c>
      <c r="AH63" s="13">
        <v>10</v>
      </c>
      <c r="AI63" s="13">
        <v>10</v>
      </c>
      <c r="AJ63" s="25">
        <v>10</v>
      </c>
      <c r="AK63" s="25">
        <v>10</v>
      </c>
      <c r="AL63" s="13">
        <v>9.8</v>
      </c>
      <c r="AM63" s="32">
        <f t="shared" si="3"/>
        <v>256.3</v>
      </c>
      <c r="AN63" s="36">
        <f t="shared" si="2"/>
        <v>9.857692307692307</v>
      </c>
    </row>
    <row r="64" spans="1:40" s="60" customFormat="1" ht="13.5" customHeight="1" hidden="1">
      <c r="A64" s="43" t="s">
        <v>14</v>
      </c>
      <c r="B64" s="54">
        <v>10</v>
      </c>
      <c r="C64" s="49">
        <v>10</v>
      </c>
      <c r="D64" s="50"/>
      <c r="E64" s="51"/>
      <c r="F64" s="50"/>
      <c r="G64" s="51"/>
      <c r="H64" s="52">
        <v>10</v>
      </c>
      <c r="I64" s="52">
        <v>10</v>
      </c>
      <c r="J64" s="52">
        <v>10</v>
      </c>
      <c r="K64" s="52">
        <v>10</v>
      </c>
      <c r="L64" s="52">
        <v>10</v>
      </c>
      <c r="M64" s="52">
        <v>9</v>
      </c>
      <c r="N64" s="52">
        <v>10</v>
      </c>
      <c r="O64" s="52">
        <v>10</v>
      </c>
      <c r="P64" s="52">
        <v>10</v>
      </c>
      <c r="Q64" s="52">
        <v>10</v>
      </c>
      <c r="R64" s="52">
        <v>10</v>
      </c>
      <c r="S64" s="53">
        <v>9</v>
      </c>
      <c r="T64" s="52"/>
      <c r="U64" s="52"/>
      <c r="V64" s="52"/>
      <c r="W64" s="52">
        <v>10</v>
      </c>
      <c r="X64" s="52">
        <v>10</v>
      </c>
      <c r="Y64" s="52">
        <v>8</v>
      </c>
      <c r="Z64" s="52"/>
      <c r="AA64" s="52"/>
      <c r="AB64" s="52"/>
      <c r="AC64" s="52"/>
      <c r="AD64" s="52">
        <v>10</v>
      </c>
      <c r="AE64" s="52">
        <v>10</v>
      </c>
      <c r="AF64" s="52">
        <v>10</v>
      </c>
      <c r="AG64" s="52">
        <v>10</v>
      </c>
      <c r="AH64" s="52">
        <v>10</v>
      </c>
      <c r="AI64" s="61">
        <v>10</v>
      </c>
      <c r="AJ64" s="62">
        <v>-10</v>
      </c>
      <c r="AK64" s="61">
        <v>10</v>
      </c>
      <c r="AL64" s="52">
        <v>10</v>
      </c>
      <c r="AM64" s="58">
        <f t="shared" si="3"/>
        <v>236</v>
      </c>
      <c r="AN64" s="59">
        <f t="shared" si="2"/>
        <v>9.076923076923077</v>
      </c>
    </row>
    <row r="65" spans="1:40" s="60" customFormat="1" ht="15" customHeight="1" hidden="1">
      <c r="A65" s="43" t="s">
        <v>31</v>
      </c>
      <c r="B65" s="48">
        <v>9.9</v>
      </c>
      <c r="C65" s="49">
        <v>10</v>
      </c>
      <c r="D65" s="50"/>
      <c r="E65" s="51"/>
      <c r="F65" s="50"/>
      <c r="G65" s="51"/>
      <c r="H65" s="52">
        <v>10</v>
      </c>
      <c r="I65" s="52">
        <v>10</v>
      </c>
      <c r="J65" s="52">
        <v>10</v>
      </c>
      <c r="K65" s="52">
        <v>10</v>
      </c>
      <c r="L65" s="52">
        <v>10</v>
      </c>
      <c r="M65" s="52">
        <v>10</v>
      </c>
      <c r="N65" s="52">
        <v>10</v>
      </c>
      <c r="O65" s="52">
        <v>10</v>
      </c>
      <c r="P65" s="52">
        <v>10</v>
      </c>
      <c r="Q65" s="52">
        <v>10</v>
      </c>
      <c r="R65" s="53">
        <v>10</v>
      </c>
      <c r="S65" s="53">
        <v>9.5</v>
      </c>
      <c r="T65" s="52"/>
      <c r="U65" s="52"/>
      <c r="V65" s="52"/>
      <c r="W65" s="52">
        <v>10</v>
      </c>
      <c r="X65" s="52">
        <v>10</v>
      </c>
      <c r="Y65" s="52">
        <v>10</v>
      </c>
      <c r="Z65" s="52"/>
      <c r="AA65" s="52"/>
      <c r="AB65" s="52"/>
      <c r="AC65" s="52"/>
      <c r="AD65" s="52">
        <v>10</v>
      </c>
      <c r="AE65" s="52">
        <v>10</v>
      </c>
      <c r="AF65" s="52">
        <v>10</v>
      </c>
      <c r="AG65" s="52">
        <v>10</v>
      </c>
      <c r="AH65" s="52">
        <v>10</v>
      </c>
      <c r="AI65" s="52">
        <v>10</v>
      </c>
      <c r="AJ65" s="52">
        <v>10</v>
      </c>
      <c r="AK65" s="52">
        <v>10</v>
      </c>
      <c r="AL65" s="52">
        <v>10</v>
      </c>
      <c r="AM65" s="58">
        <f>SUM(B65:AL65)</f>
        <v>259.4</v>
      </c>
      <c r="AN65" s="59">
        <f t="shared" si="2"/>
        <v>9.976923076923075</v>
      </c>
    </row>
    <row r="66" spans="1:40" ht="12.75" hidden="1">
      <c r="A66" s="4" t="s">
        <v>32</v>
      </c>
      <c r="B66" s="18">
        <v>10</v>
      </c>
      <c r="C66" s="18">
        <v>10</v>
      </c>
      <c r="D66" s="20"/>
      <c r="E66" s="21"/>
      <c r="F66" s="20"/>
      <c r="G66" s="21"/>
      <c r="H66" s="13">
        <v>10</v>
      </c>
      <c r="I66" s="26">
        <v>10</v>
      </c>
      <c r="J66" s="13">
        <v>10</v>
      </c>
      <c r="K66" s="13">
        <v>8.5</v>
      </c>
      <c r="L66" s="13">
        <v>10</v>
      </c>
      <c r="M66" s="13">
        <v>10</v>
      </c>
      <c r="N66" s="13">
        <v>10</v>
      </c>
      <c r="O66" s="13">
        <v>10</v>
      </c>
      <c r="P66" s="13">
        <v>10</v>
      </c>
      <c r="Q66" s="13">
        <v>10</v>
      </c>
      <c r="R66" s="13">
        <v>10</v>
      </c>
      <c r="S66" s="44">
        <v>7.5</v>
      </c>
      <c r="T66" s="13"/>
      <c r="U66" s="13"/>
      <c r="V66" s="13"/>
      <c r="W66" s="13">
        <v>10</v>
      </c>
      <c r="X66" s="13">
        <v>10</v>
      </c>
      <c r="Y66" s="13">
        <v>10</v>
      </c>
      <c r="Z66" s="13"/>
      <c r="AA66" s="13"/>
      <c r="AB66" s="13"/>
      <c r="AC66" s="13"/>
      <c r="AD66" s="13">
        <v>10</v>
      </c>
      <c r="AE66" s="13">
        <v>10</v>
      </c>
      <c r="AF66" s="13">
        <v>10</v>
      </c>
      <c r="AG66" s="13">
        <v>10</v>
      </c>
      <c r="AH66" s="13">
        <v>10</v>
      </c>
      <c r="AI66" s="13">
        <v>10</v>
      </c>
      <c r="AJ66" s="13">
        <v>10</v>
      </c>
      <c r="AK66" s="13">
        <v>10</v>
      </c>
      <c r="AL66" s="13">
        <v>10</v>
      </c>
      <c r="AM66" s="32">
        <f>SUM(B66:AL66)</f>
        <v>256</v>
      </c>
      <c r="AN66" s="36">
        <f t="shared" si="2"/>
        <v>9.846153846153847</v>
      </c>
    </row>
    <row r="67" spans="1:40" ht="12.75" hidden="1">
      <c r="A67" s="4" t="s">
        <v>33</v>
      </c>
      <c r="B67" s="18">
        <v>10</v>
      </c>
      <c r="C67" s="19">
        <v>10</v>
      </c>
      <c r="D67" s="20"/>
      <c r="E67" s="21"/>
      <c r="F67" s="20"/>
      <c r="G67" s="21"/>
      <c r="H67" s="13"/>
      <c r="I67" s="25"/>
      <c r="J67" s="13"/>
      <c r="K67" s="13"/>
      <c r="L67" s="13">
        <v>10</v>
      </c>
      <c r="M67" s="13">
        <v>10</v>
      </c>
      <c r="N67" s="13">
        <v>10</v>
      </c>
      <c r="O67" s="13">
        <v>10</v>
      </c>
      <c r="P67" s="13">
        <v>10</v>
      </c>
      <c r="Q67" s="13"/>
      <c r="R67" s="13"/>
      <c r="S67" s="13"/>
      <c r="T67" s="13"/>
      <c r="U67" s="13"/>
      <c r="V67" s="13"/>
      <c r="W67" s="13">
        <v>10</v>
      </c>
      <c r="X67" s="13">
        <v>10</v>
      </c>
      <c r="Y67" s="13">
        <v>10</v>
      </c>
      <c r="Z67" s="13"/>
      <c r="AA67" s="13"/>
      <c r="AB67" s="13"/>
      <c r="AC67" s="13"/>
      <c r="AD67" s="13">
        <v>10</v>
      </c>
      <c r="AE67" s="13">
        <v>10</v>
      </c>
      <c r="AF67" s="13">
        <v>10</v>
      </c>
      <c r="AG67" s="13">
        <v>10</v>
      </c>
      <c r="AH67" s="13">
        <v>10</v>
      </c>
      <c r="AI67" s="13">
        <v>10</v>
      </c>
      <c r="AJ67" s="13">
        <v>10</v>
      </c>
      <c r="AK67" s="13">
        <v>10</v>
      </c>
      <c r="AL67" s="13">
        <v>10</v>
      </c>
      <c r="AM67" s="32">
        <f>SUM(B67:AL67)</f>
        <v>190</v>
      </c>
      <c r="AN67" s="36">
        <f>AM67/19</f>
        <v>10</v>
      </c>
    </row>
    <row r="68" spans="1:40" s="60" customFormat="1" ht="15.75" customHeight="1" hidden="1">
      <c r="A68" s="63" t="s">
        <v>16</v>
      </c>
      <c r="B68" s="64">
        <v>10</v>
      </c>
      <c r="C68" s="65">
        <v>10</v>
      </c>
      <c r="D68" s="66"/>
      <c r="E68" s="67"/>
      <c r="F68" s="66"/>
      <c r="G68" s="67"/>
      <c r="H68" s="68">
        <v>10</v>
      </c>
      <c r="I68" s="69">
        <v>10</v>
      </c>
      <c r="J68" s="70">
        <v>9.5</v>
      </c>
      <c r="K68" s="70">
        <v>9</v>
      </c>
      <c r="L68" s="70">
        <v>9.8</v>
      </c>
      <c r="M68" s="68">
        <v>10</v>
      </c>
      <c r="N68" s="68">
        <v>10</v>
      </c>
      <c r="O68" s="68">
        <v>10</v>
      </c>
      <c r="P68" s="68">
        <v>10</v>
      </c>
      <c r="Q68" s="68">
        <v>10</v>
      </c>
      <c r="R68" s="71">
        <v>10</v>
      </c>
      <c r="S68" s="72">
        <v>8.5</v>
      </c>
      <c r="T68" s="68"/>
      <c r="U68" s="68"/>
      <c r="V68" s="68"/>
      <c r="W68" s="68">
        <v>10</v>
      </c>
      <c r="X68" s="68">
        <v>10</v>
      </c>
      <c r="Y68" s="68">
        <v>10</v>
      </c>
      <c r="Z68" s="68"/>
      <c r="AA68" s="68"/>
      <c r="AB68" s="68"/>
      <c r="AC68" s="68"/>
      <c r="AD68" s="68">
        <v>10</v>
      </c>
      <c r="AE68" s="68">
        <v>10</v>
      </c>
      <c r="AF68" s="68">
        <v>10</v>
      </c>
      <c r="AG68" s="68">
        <v>10</v>
      </c>
      <c r="AH68" s="68">
        <v>10</v>
      </c>
      <c r="AI68" s="68">
        <v>10</v>
      </c>
      <c r="AJ68" s="71">
        <v>9.46</v>
      </c>
      <c r="AK68" s="68">
        <v>10</v>
      </c>
      <c r="AL68" s="68">
        <v>10</v>
      </c>
      <c r="AM68" s="73">
        <f>SUM(B68:AL68)</f>
        <v>256.26</v>
      </c>
      <c r="AN68" s="74">
        <f>AM68/26</f>
        <v>9.856153846153846</v>
      </c>
    </row>
    <row r="69" spans="1:40" ht="16.5" hidden="1" thickBot="1">
      <c r="A69" s="1" t="s">
        <v>2</v>
      </c>
      <c r="B69" s="39">
        <f>SUM(B44:B68)/25</f>
        <v>9.600000000000001</v>
      </c>
      <c r="C69" s="40">
        <f>SUM(C44:C68)/25</f>
        <v>9.992</v>
      </c>
      <c r="D69" s="7"/>
      <c r="E69" s="8"/>
      <c r="F69" s="9"/>
      <c r="G69" s="8"/>
      <c r="H69" s="41">
        <f aca="true" t="shared" si="4" ref="H69:AL69">SUM(H44:H68)/25</f>
        <v>9.25</v>
      </c>
      <c r="I69" s="42">
        <f t="shared" si="4"/>
        <v>9.6</v>
      </c>
      <c r="J69" s="42">
        <f t="shared" si="4"/>
        <v>9.4</v>
      </c>
      <c r="K69" s="42">
        <f t="shared" si="4"/>
        <v>9.12</v>
      </c>
      <c r="L69" s="42">
        <f t="shared" si="4"/>
        <v>9.536</v>
      </c>
      <c r="M69" s="42">
        <f t="shared" si="4"/>
        <v>9.38</v>
      </c>
      <c r="N69" s="42">
        <f t="shared" si="4"/>
        <v>9.92</v>
      </c>
      <c r="O69" s="42">
        <f t="shared" si="4"/>
        <v>9.996400000000001</v>
      </c>
      <c r="P69" s="42">
        <f t="shared" si="4"/>
        <v>9.5724</v>
      </c>
      <c r="Q69" s="42">
        <f t="shared" si="4"/>
        <v>9.6</v>
      </c>
      <c r="R69" s="42">
        <f t="shared" si="4"/>
        <v>8.6</v>
      </c>
      <c r="S69" s="42">
        <f t="shared" si="4"/>
        <v>8.74</v>
      </c>
      <c r="T69" s="42">
        <f t="shared" si="4"/>
        <v>0</v>
      </c>
      <c r="U69" s="42">
        <f t="shared" si="4"/>
        <v>0</v>
      </c>
      <c r="V69" s="42">
        <f t="shared" si="4"/>
        <v>0.4</v>
      </c>
      <c r="W69" s="42">
        <f t="shared" si="4"/>
        <v>10</v>
      </c>
      <c r="X69" s="42">
        <f t="shared" si="4"/>
        <v>10</v>
      </c>
      <c r="Y69" s="42">
        <f t="shared" si="4"/>
        <v>9.66</v>
      </c>
      <c r="Z69" s="42">
        <f t="shared" si="4"/>
        <v>0</v>
      </c>
      <c r="AA69" s="42">
        <f t="shared" si="4"/>
        <v>0</v>
      </c>
      <c r="AB69" s="42">
        <f t="shared" si="4"/>
        <v>0</v>
      </c>
      <c r="AC69" s="42">
        <f t="shared" si="4"/>
        <v>0</v>
      </c>
      <c r="AD69" s="42">
        <f t="shared" si="4"/>
        <v>10</v>
      </c>
      <c r="AE69" s="42">
        <f t="shared" si="4"/>
        <v>10</v>
      </c>
      <c r="AF69" s="42">
        <f t="shared" si="4"/>
        <v>10</v>
      </c>
      <c r="AG69" s="42">
        <f t="shared" si="4"/>
        <v>9.96</v>
      </c>
      <c r="AH69" s="42">
        <f t="shared" si="4"/>
        <v>9.7016</v>
      </c>
      <c r="AI69" s="42">
        <f t="shared" si="4"/>
        <v>9.972000000000001</v>
      </c>
      <c r="AJ69" s="42">
        <f t="shared" si="4"/>
        <v>1.6432</v>
      </c>
      <c r="AK69" s="42">
        <f t="shared" si="4"/>
        <v>10</v>
      </c>
      <c r="AL69" s="42">
        <f t="shared" si="4"/>
        <v>9.952</v>
      </c>
      <c r="AM69" s="33"/>
      <c r="AN69" s="37">
        <f>SUM(AN44:AN68)/25</f>
        <v>9.461595441595442</v>
      </c>
    </row>
    <row r="70" ht="12.75" hidden="1"/>
    <row r="71" ht="12.75" hidden="1"/>
    <row r="72" ht="12.75" hidden="1"/>
    <row r="73" ht="12.75" hidden="1"/>
    <row r="74" ht="12.75" hidden="1"/>
    <row r="75" ht="15">
      <c r="A75" s="86" t="s">
        <v>43</v>
      </c>
    </row>
    <row r="76" ht="12.75">
      <c r="A76" t="s">
        <v>40</v>
      </c>
    </row>
    <row r="77" ht="12.75">
      <c r="A77" t="s">
        <v>41</v>
      </c>
    </row>
    <row r="79" ht="12.75">
      <c r="A79" t="s">
        <v>44</v>
      </c>
    </row>
    <row r="80" ht="12.75">
      <c r="A80" t="s">
        <v>82</v>
      </c>
    </row>
  </sheetData>
  <mergeCells count="46">
    <mergeCell ref="AM10:AM11"/>
    <mergeCell ref="AN10:AN11"/>
    <mergeCell ref="AI10:AI11"/>
    <mergeCell ref="AJ10:AJ11"/>
    <mergeCell ref="AK10:AK11"/>
    <mergeCell ref="AL10:AL11"/>
    <mergeCell ref="A39:B39"/>
    <mergeCell ref="N10:N11"/>
    <mergeCell ref="M10:M11"/>
    <mergeCell ref="L10:L11"/>
    <mergeCell ref="K10:K11"/>
    <mergeCell ref="J10:J11"/>
    <mergeCell ref="I10:I11"/>
    <mergeCell ref="H10:H11"/>
    <mergeCell ref="C10:C11"/>
    <mergeCell ref="B10:B11"/>
    <mergeCell ref="AH10:AH11"/>
    <mergeCell ref="AA10:AA11"/>
    <mergeCell ref="AB10:AB11"/>
    <mergeCell ref="AC10:AC11"/>
    <mergeCell ref="AD10:AD11"/>
    <mergeCell ref="AE10:AE11"/>
    <mergeCell ref="AF10:AF11"/>
    <mergeCell ref="X10:X11"/>
    <mergeCell ref="Y10:Y11"/>
    <mergeCell ref="Z10:Z11"/>
    <mergeCell ref="AG10:AG11"/>
    <mergeCell ref="T10:T11"/>
    <mergeCell ref="U10:U11"/>
    <mergeCell ref="V10:V11"/>
    <mergeCell ref="W10:W11"/>
    <mergeCell ref="AJ7:AN7"/>
    <mergeCell ref="AJ1:AN1"/>
    <mergeCell ref="AJ2:AN2"/>
    <mergeCell ref="AJ3:AN3"/>
    <mergeCell ref="AJ4:AN4"/>
    <mergeCell ref="AJ8:AN8"/>
    <mergeCell ref="A41:AM41"/>
    <mergeCell ref="A42:A43"/>
    <mergeCell ref="B42:AM42"/>
    <mergeCell ref="A10:A11"/>
    <mergeCell ref="O10:O11"/>
    <mergeCell ref="P10:P11"/>
    <mergeCell ref="Q10:Q11"/>
    <mergeCell ref="R10:R11"/>
    <mergeCell ref="S10:S11"/>
  </mergeCells>
  <printOptions/>
  <pageMargins left="0.7874015748031497" right="0.7874015748031497" top="0.35433070866141736" bottom="0.35433070866141736" header="0" footer="0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kro7</dc:creator>
  <cp:keywords/>
  <dc:description/>
  <cp:lastModifiedBy>Администратор</cp:lastModifiedBy>
  <cp:lastPrinted>2011-04-01T08:35:12Z</cp:lastPrinted>
  <dcterms:created xsi:type="dcterms:W3CDTF">2002-09-17T04:10:03Z</dcterms:created>
  <dcterms:modified xsi:type="dcterms:W3CDTF">2011-04-05T04:56:46Z</dcterms:modified>
  <cp:category/>
  <cp:version/>
  <cp:contentType/>
  <cp:contentStatus/>
</cp:coreProperties>
</file>